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io.Polanco\Documents\CAASD 2021\Inversion Mensual\Reportes trimestrales\2do trimestre\"/>
    </mc:Choice>
  </mc:AlternateContent>
  <xr:revisionPtr revIDLastSave="0" documentId="13_ncr:1_{E9078E61-A7F6-4D4A-92ED-911DF079BF40}" xr6:coauthVersionLast="47" xr6:coauthVersionMax="47" xr10:uidLastSave="{00000000-0000-0000-0000-000000000000}"/>
  <bookViews>
    <workbookView xWindow="-120" yWindow="-120" windowWidth="20730" windowHeight="11760" xr2:uid="{6BC5B0DB-DAD1-471B-92CA-D55A8361E014}"/>
  </bookViews>
  <sheets>
    <sheet name="Ejec+Reprog SNIP" sheetId="1" r:id="rId1"/>
  </sheets>
  <definedNames>
    <definedName name="_xlnm.Print_Area" localSheetId="0">'Ejec+Reprog SNIP'!$A$1:$K$26</definedName>
    <definedName name="_xlnm.Print_Titles" localSheetId="0">'Ejec+Reprog SNIP'!$1:$3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J5" i="1"/>
  <c r="N7" i="1"/>
  <c r="N5" i="1"/>
  <c r="K24" i="1"/>
  <c r="J24" i="1"/>
  <c r="I24" i="1"/>
  <c r="H24" i="1"/>
  <c r="G24" i="1"/>
  <c r="F24" i="1"/>
  <c r="E24" i="1"/>
  <c r="N23" i="1"/>
  <c r="L23" i="1"/>
  <c r="M23" i="1" s="1"/>
  <c r="N22" i="1"/>
  <c r="L22" i="1"/>
  <c r="M22" i="1" s="1"/>
  <c r="N21" i="1"/>
  <c r="L21" i="1"/>
  <c r="M21" i="1" s="1"/>
  <c r="N20" i="1"/>
  <c r="L20" i="1"/>
  <c r="M20" i="1" s="1"/>
  <c r="N19" i="1"/>
  <c r="L19" i="1"/>
  <c r="M19" i="1" s="1"/>
  <c r="N18" i="1"/>
  <c r="L18" i="1"/>
  <c r="M18" i="1" s="1"/>
  <c r="N17" i="1"/>
  <c r="L17" i="1"/>
  <c r="M17" i="1" s="1"/>
  <c r="N16" i="1"/>
  <c r="L16" i="1"/>
  <c r="M16" i="1" s="1"/>
  <c r="N15" i="1"/>
  <c r="L15" i="1"/>
  <c r="M15" i="1" s="1"/>
  <c r="N14" i="1"/>
  <c r="N13" i="1"/>
  <c r="L13" i="1"/>
  <c r="M13" i="1" s="1"/>
  <c r="N12" i="1"/>
  <c r="L12" i="1"/>
  <c r="M12" i="1" s="1"/>
  <c r="N11" i="1"/>
  <c r="L11" i="1"/>
  <c r="M11" i="1" s="1"/>
  <c r="N10" i="1"/>
  <c r="L10" i="1"/>
  <c r="M10" i="1" s="1"/>
  <c r="N9" i="1"/>
  <c r="L9" i="1"/>
  <c r="M9" i="1" s="1"/>
  <c r="N8" i="1"/>
  <c r="L8" i="1"/>
  <c r="M8" i="1" s="1"/>
  <c r="L7" i="1"/>
  <c r="M7" i="1" s="1"/>
  <c r="N6" i="1"/>
  <c r="L6" i="1"/>
  <c r="M6" i="1" s="1"/>
  <c r="L5" i="1"/>
  <c r="M5" i="1" s="1"/>
  <c r="N4" i="1"/>
  <c r="L4" i="1"/>
  <c r="M4" i="1" s="1"/>
  <c r="F25" i="1" l="1"/>
  <c r="I25" i="1"/>
  <c r="N24" i="1"/>
  <c r="L24" i="1"/>
  <c r="L14" i="1"/>
  <c r="M14" i="1" s="1"/>
</calcChain>
</file>

<file path=xl/sharedStrings.xml><?xml version="1.0" encoding="utf-8"?>
<sst xmlns="http://schemas.openxmlformats.org/spreadsheetml/2006/main" count="52" uniqueCount="35">
  <si>
    <t>SNIP</t>
  </si>
  <si>
    <t>Proyecto</t>
  </si>
  <si>
    <t>Fuente Financiamiento</t>
  </si>
  <si>
    <t>Monto RD$</t>
  </si>
  <si>
    <t>JULIO</t>
  </si>
  <si>
    <t>AGOSTO</t>
  </si>
  <si>
    <t>SEPTIEMBRE</t>
  </si>
  <si>
    <t>OCTUBRE</t>
  </si>
  <si>
    <t>NOVIEMBRE</t>
  </si>
  <si>
    <t>DICIEMBRE</t>
  </si>
  <si>
    <t>AMPLIACIÓN ACUEDUCTO ORIENTAL, BARRERA DE SALINIDAD Y TRASVASE AL MUNICIPIO SANTO DOMINGO NORTE, PROVINCIA SANTO DOMINGO</t>
  </si>
  <si>
    <t>CREDITO EXTERNO</t>
  </si>
  <si>
    <t>DONACIONES</t>
  </si>
  <si>
    <t>FONDO GENERAL</t>
  </si>
  <si>
    <t>HABILITACIÓN DE LAS REDES ELECTRICAS DE LOS SISTEMAS ISABELA, ISA-MANA, PLANTA DE VALDESIA Y ESTACION DE BOMBEO EL CALICHE, DISTRITO NACIONAL Y PROV SANTO DOMINGO</t>
  </si>
  <si>
    <t>MEJORAMIENTO DEL ABASTECIMIENTO DE AGUA POTABLE EN LA PROVINCIA SANTO DOMINGO</t>
  </si>
  <si>
    <t>REHABILITACIÓN SISTEMA HAINA MANOGUAYABO, MUNICIPIO SANTO DOMINGO OESTE, PROVINCIA SANTO DOMINGO</t>
  </si>
  <si>
    <t>RECONSTRUCCIÓN  DEL  SISTEMA DE AGUA POTABLE LA ISABELA, MUNICIPIO SANTO DOMINGO OESTE, PROVINCIA SANTO DOMINGO</t>
  </si>
  <si>
    <t>HABILITACIÓN DEL SISTEMA DE PRODUCCION DE AGUA POTABLE, SECTOR LECHERIA, MANOGUAYABO, MUNICIPIO SANTO DOMINGO OESTE</t>
  </si>
  <si>
    <t>REHABILITACIÓN DE LA PLANTA DE TRATAMIENTO DE AGUAS RESIDUALES DEL MUNICIPIO DE LOS ALCARRIZOS, PROVINCIA SANTO DOMINGO.</t>
  </si>
  <si>
    <t>CONSTRUCCION DE NUEVOS POZOS SECTORIALES EN EL GSD</t>
  </si>
  <si>
    <t>REHABILITACION 17 CAÑADAS DISTRITO NACIONAL Y PROVINCIA SANTO DOMINGO, REGION OZAMA</t>
  </si>
  <si>
    <t>EQUIPAMIENTO DE LAS AREAS SUSTANTIVAS DE LA CAASD, D. N. Y PROVINCIA STO. DGO.</t>
  </si>
  <si>
    <t>CONSTRUCCION SISTEMA DE SANEAMIENTO SANITARIO Y PLUVIAL CAÑADA GUAJIMIA FASE II, STO. DGO. OESTE</t>
  </si>
  <si>
    <t>AMPLIACIÓN SERVICIOS DE AGUA POTABLE EN EL MUNICIPIO SANTO DOMINGO ESTE, PROVINCIA SANTO DOMINGO</t>
  </si>
  <si>
    <t>AMPLIACION COBERTURA DEL ALCANTARILLADO EN LOS MUNICIPIOS STO DGO ESTE Y NORTE</t>
  </si>
  <si>
    <t>REHABILITACIÓN DE SISTEMA DE PRODUCCIÓN DE AGUA POTABLE Y ESTACIONES DE BOMBEO DE AGUA RESIDUALES EN LA PROVINCIA SANTO DOMINGO</t>
  </si>
  <si>
    <t>MEJORAMIENTO REDES AGUA POTABLE EN EL DISTRITO NACIONAL, REGION OZAMA</t>
  </si>
  <si>
    <t>REHABILITACION ACUEDUCTO MULTIPLE SAN FELIPE MAL NOMBRE, VILLA MELLA, PROVINCIA SANTO DOMINGO, MUNICIPIO SANTO DOMINGO NORTE</t>
  </si>
  <si>
    <t xml:space="preserve">AMPLIACION COBERTURA DEL ALCANTARILLADO EN EL DN. </t>
  </si>
  <si>
    <t>FORTALECIMIENTO SERVICIO ABASTECIMIENTO DGO. OESTE</t>
  </si>
  <si>
    <t>TOTALES MENSUALES</t>
  </si>
  <si>
    <t>TOTAL TRIMESTRE</t>
  </si>
  <si>
    <r>
      <t xml:space="preserve">Corporacion del Acueducto y Alcantarillado de Santo Domingo
Direccion de </t>
    </r>
    <r>
      <rPr>
        <sz val="16"/>
        <color indexed="8"/>
        <rFont val="Century Schoolbook"/>
        <family val="1"/>
      </rPr>
      <t>Planificación y Desarrollo
Depto. Formulacion, Monitoreo y Evaluacion de PPP</t>
    </r>
    <r>
      <rPr>
        <sz val="16"/>
        <color indexed="8"/>
        <rFont val="Arial"/>
        <family val="2"/>
      </rPr>
      <t xml:space="preserve">
</t>
    </r>
    <r>
      <rPr>
        <b/>
        <sz val="16"/>
        <color indexed="8"/>
        <rFont val="Times New Roman"/>
        <family val="1"/>
      </rPr>
      <t>CRONOGRAMA DE INVERSION JULIO-DICIEMBRE 2021</t>
    </r>
  </si>
  <si>
    <t>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</si>
</sst>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indexed="8"/>
      <name val="Arial"/>
      <family val="2"/>
    </font>
    <font>
      <sz val="16"/>
      <color indexed="8"/>
      <name val="Century Schoolbook"/>
      <family val="1"/>
    </font>
    <font>
      <b/>
      <sz val="16"/>
      <color indexed="8"/>
      <name val="Times New Roman"/>
      <family val="1"/>
    </font>
    <font>
      <sz val="20"/>
      <color indexed="8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 tint="-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 applyProtection="1">
      <alignment horizontal="center" vertical="top" wrapText="1" readingOrder="1"/>
      <protection locked="0"/>
    </xf>
    <xf numFmtId="0" fontId="9" fillId="2" borderId="2" xfId="0" applyFont="1" applyFill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43" fontId="9" fillId="2" borderId="4" xfId="1" applyFont="1" applyFill="1" applyBorder="1" applyAlignment="1">
      <alignment horizontal="center" vertical="center" wrapText="1" readingOrder="1"/>
    </xf>
    <xf numFmtId="43" fontId="9" fillId="2" borderId="3" xfId="1" applyFont="1" applyFill="1" applyBorder="1" applyAlignment="1">
      <alignment horizontal="center" vertical="center" wrapText="1"/>
    </xf>
    <xf numFmtId="43" fontId="9" fillId="3" borderId="3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3" fontId="0" fillId="0" borderId="8" xfId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43" fontId="0" fillId="0" borderId="8" xfId="1" applyFont="1" applyFill="1" applyBorder="1" applyAlignment="1">
      <alignment horizontal="center" vertical="center" wrapText="1"/>
    </xf>
    <xf numFmtId="43" fontId="0" fillId="0" borderId="6" xfId="1" applyFont="1" applyFill="1" applyBorder="1" applyAlignment="1">
      <alignment horizontal="center" vertical="center" wrapText="1"/>
    </xf>
    <xf numFmtId="43" fontId="2" fillId="4" borderId="13" xfId="1" applyFont="1" applyFill="1" applyBorder="1" applyAlignment="1">
      <alignment horizontal="center" vertical="center"/>
    </xf>
    <xf numFmtId="43" fontId="4" fillId="5" borderId="13" xfId="1" applyFont="1" applyFill="1" applyBorder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top" wrapText="1" readingOrder="1"/>
      <protection locked="0"/>
    </xf>
    <xf numFmtId="0" fontId="13" fillId="0" borderId="17" xfId="0" applyFont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10" fillId="3" borderId="16" xfId="0" applyNumberFormat="1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4" fontId="10" fillId="3" borderId="15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565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359834</xdr:colOff>
      <xdr:row>0</xdr:row>
      <xdr:rowOff>0</xdr:rowOff>
    </xdr:from>
    <xdr:to>
      <xdr:col>2</xdr:col>
      <xdr:colOff>907522</xdr:colOff>
      <xdr:row>1</xdr:row>
      <xdr:rowOff>134938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EA24B0-F559-4C4C-A82E-4B8C8A59B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9508" t="17276" r="27049" b="21794"/>
        <a:stretch/>
      </xdr:blipFill>
      <xdr:spPr>
        <a:xfrm>
          <a:off x="359834" y="0"/>
          <a:ext cx="1214438" cy="121126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023A3-B85D-4D1D-9503-6C41C14111E1}">
  <sheetPr>
    <pageSetUpPr fitToPage="1"/>
  </sheetPr>
  <dimension ref="A1:O31"/>
  <sheetViews>
    <sheetView tabSelected="1" view="pageBreakPreview" topLeftCell="B1" zoomScale="90" zoomScaleNormal="80" zoomScaleSheetLayoutView="90" workbookViewId="0">
      <pane xSplit="2" ySplit="3" topLeftCell="D4" activePane="bottomRight" state="frozen"/>
      <selection activeCell="B1" sqref="B1"/>
      <selection pane="topRight" activeCell="E1" sqref="E1"/>
      <selection pane="bottomLeft" activeCell="B3" sqref="B3"/>
      <selection pane="bottomRight" activeCell="C31" sqref="C31"/>
    </sheetView>
  </sheetViews>
  <sheetFormatPr baseColWidth="10" defaultRowHeight="15" x14ac:dyDescent="0.25"/>
  <cols>
    <col min="1" max="1" width="5.85546875" hidden="1" customWidth="1"/>
    <col min="2" max="2" width="10" style="21" customWidth="1"/>
    <col min="3" max="3" width="54" style="22" customWidth="1"/>
    <col min="4" max="4" width="18.140625" style="21" customWidth="1"/>
    <col min="5" max="5" width="25.85546875" style="23" bestFit="1" customWidth="1"/>
    <col min="6" max="6" width="17.42578125" style="1" customWidth="1"/>
    <col min="7" max="7" width="16" style="1" customWidth="1"/>
    <col min="8" max="8" width="20.42578125" style="1" customWidth="1"/>
    <col min="9" max="9" width="17.5703125" style="1" bestFit="1" customWidth="1"/>
    <col min="10" max="10" width="19.5703125" style="1" customWidth="1"/>
    <col min="11" max="11" width="18.140625" style="1" customWidth="1"/>
    <col min="12" max="12" width="17.85546875" style="1" customWidth="1"/>
    <col min="13" max="13" width="18.5703125" customWidth="1"/>
    <col min="14" max="14" width="17.5703125" bestFit="1" customWidth="1"/>
    <col min="15" max="15" width="15.5703125" bestFit="1" customWidth="1"/>
  </cols>
  <sheetData>
    <row r="1" spans="2:15" ht="84.75" customHeight="1" x14ac:dyDescent="0.25">
      <c r="B1" s="28" t="s">
        <v>33</v>
      </c>
      <c r="C1" s="28"/>
      <c r="D1" s="28"/>
      <c r="E1" s="28"/>
      <c r="F1" s="28"/>
      <c r="G1" s="28"/>
      <c r="H1" s="28"/>
      <c r="I1" s="28"/>
      <c r="J1" s="28"/>
      <c r="K1" s="28"/>
    </row>
    <row r="2" spans="2:15" ht="22.5" customHeight="1" thickBot="1" x14ac:dyDescent="0.3">
      <c r="B2" s="2"/>
      <c r="C2" s="2"/>
      <c r="D2" s="2"/>
      <c r="E2" s="2"/>
      <c r="F2" s="33" t="s">
        <v>34</v>
      </c>
      <c r="G2" s="33"/>
      <c r="H2" s="33"/>
      <c r="I2" s="33"/>
      <c r="J2" s="33"/>
      <c r="K2" s="33"/>
    </row>
    <row r="3" spans="2:15" ht="31.5" x14ac:dyDescent="0.25">
      <c r="B3" s="3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</row>
    <row r="4" spans="2:15" ht="24" customHeight="1" x14ac:dyDescent="0.25">
      <c r="B4" s="29">
        <v>6810</v>
      </c>
      <c r="C4" s="31" t="s">
        <v>10</v>
      </c>
      <c r="D4" s="8" t="s">
        <v>11</v>
      </c>
      <c r="E4" s="9">
        <v>1121400000</v>
      </c>
      <c r="F4" s="16">
        <v>186900000</v>
      </c>
      <c r="G4" s="16">
        <v>186900000</v>
      </c>
      <c r="H4" s="16">
        <v>186900000</v>
      </c>
      <c r="I4" s="16">
        <v>186900000</v>
      </c>
      <c r="J4" s="16">
        <v>186900000</v>
      </c>
      <c r="K4" s="16">
        <v>186900000</v>
      </c>
      <c r="L4" s="10">
        <f>SUM(F4:K4)</f>
        <v>1121400000</v>
      </c>
      <c r="M4" s="11">
        <f>+L4-E4</f>
        <v>0</v>
      </c>
      <c r="N4" s="11" t="e">
        <f>SUM(#REF!)</f>
        <v>#REF!</v>
      </c>
    </row>
    <row r="5" spans="2:15" ht="23.25" customHeight="1" x14ac:dyDescent="0.25">
      <c r="B5" s="30"/>
      <c r="C5" s="32"/>
      <c r="D5" s="8" t="s">
        <v>12</v>
      </c>
      <c r="E5" s="9">
        <v>31150000</v>
      </c>
      <c r="F5" s="16">
        <v>3461111.1111111101</v>
      </c>
      <c r="G5" s="16">
        <v>13461111.111111101</v>
      </c>
      <c r="H5" s="16">
        <v>3461111.111111111</v>
      </c>
      <c r="I5" s="16">
        <v>3461111.111111111</v>
      </c>
      <c r="J5" s="16">
        <f>3461111.11111111+383333.33</f>
        <v>3844444.4411111102</v>
      </c>
      <c r="K5" s="16">
        <v>3461111.111111111</v>
      </c>
      <c r="L5" s="10">
        <f>SUM(F5:K5)</f>
        <v>31149999.996666655</v>
      </c>
      <c r="M5" s="11">
        <f>+L5-E5</f>
        <v>-3.3333450555801392E-3</v>
      </c>
      <c r="N5" s="11" t="e">
        <f>SUM(#REF!)</f>
        <v>#REF!</v>
      </c>
      <c r="O5" s="11"/>
    </row>
    <row r="6" spans="2:15" ht="22.5" customHeight="1" x14ac:dyDescent="0.25">
      <c r="B6" s="30"/>
      <c r="C6" s="32"/>
      <c r="D6" s="8" t="s">
        <v>13</v>
      </c>
      <c r="E6" s="9">
        <v>591508044.61000001</v>
      </c>
      <c r="F6" s="16">
        <v>72459383.353200197</v>
      </c>
      <c r="G6" s="16">
        <v>87247788.691499904</v>
      </c>
      <c r="H6" s="16">
        <v>88726206.691499993</v>
      </c>
      <c r="I6" s="16">
        <v>87247788.691499904</v>
      </c>
      <c r="J6" s="16">
        <v>76896045.7993</v>
      </c>
      <c r="K6" s="16">
        <v>59150804.461000003</v>
      </c>
      <c r="L6" s="10">
        <f>SUM(F6:K6)</f>
        <v>471728017.68800002</v>
      </c>
      <c r="M6" s="11">
        <f>+L6-E6</f>
        <v>-119780026.92199999</v>
      </c>
      <c r="N6" s="11" t="e">
        <f>SUM(#REF!)</f>
        <v>#REF!</v>
      </c>
    </row>
    <row r="7" spans="2:15" ht="60" x14ac:dyDescent="0.25">
      <c r="B7" s="12">
        <v>14078</v>
      </c>
      <c r="C7" s="13" t="s">
        <v>14</v>
      </c>
      <c r="D7" s="14" t="s">
        <v>13</v>
      </c>
      <c r="E7" s="15">
        <v>90708104.392499983</v>
      </c>
      <c r="F7" s="16">
        <v>27212431.317749996</v>
      </c>
      <c r="G7" s="16">
        <v>22677026.098125</v>
      </c>
      <c r="H7" s="16"/>
      <c r="I7" s="16">
        <v>40818646.976624995</v>
      </c>
      <c r="J7" s="16"/>
      <c r="K7" s="16"/>
      <c r="L7" s="10">
        <f>SUM(F7:K7)</f>
        <v>90708104.392499983</v>
      </c>
      <c r="M7" s="11">
        <f>+L7-E7</f>
        <v>0</v>
      </c>
      <c r="N7" s="11" t="e">
        <f>SUM(#REF!)</f>
        <v>#REF!</v>
      </c>
      <c r="O7" s="11"/>
    </row>
    <row r="8" spans="2:15" ht="30" x14ac:dyDescent="0.25">
      <c r="B8" s="12">
        <v>14082</v>
      </c>
      <c r="C8" s="13" t="s">
        <v>15</v>
      </c>
      <c r="D8" s="14" t="s">
        <v>13</v>
      </c>
      <c r="E8" s="15">
        <v>194775082.76999998</v>
      </c>
      <c r="F8" s="16"/>
      <c r="G8" s="16"/>
      <c r="H8" s="16">
        <v>29216262.415499996</v>
      </c>
      <c r="I8" s="16">
        <v>38955016.553999998</v>
      </c>
      <c r="J8" s="16">
        <v>31683627.692499999</v>
      </c>
      <c r="K8" s="16">
        <v>48693770.692499995</v>
      </c>
      <c r="L8" s="10">
        <f>SUM(F8:K8)</f>
        <v>148548677.3545</v>
      </c>
      <c r="M8" s="11">
        <f>+L8-E8</f>
        <v>-46226405.415499985</v>
      </c>
      <c r="N8" s="11" t="e">
        <f>SUM(#REF!)</f>
        <v>#REF!</v>
      </c>
    </row>
    <row r="9" spans="2:15" ht="45" x14ac:dyDescent="0.25">
      <c r="B9" s="12">
        <v>14074</v>
      </c>
      <c r="C9" s="13" t="s">
        <v>16</v>
      </c>
      <c r="D9" s="14" t="s">
        <v>13</v>
      </c>
      <c r="E9" s="15">
        <v>275439851.82000005</v>
      </c>
      <c r="F9" s="16">
        <v>96403948.137000009</v>
      </c>
      <c r="G9" s="16"/>
      <c r="H9" s="16">
        <v>27543985.182000007</v>
      </c>
      <c r="I9" s="16"/>
      <c r="J9" s="16">
        <v>82631955.546000019</v>
      </c>
      <c r="K9" s="16">
        <v>68859962.954999998</v>
      </c>
      <c r="L9" s="10">
        <f>SUM(F9:K9)</f>
        <v>275439851.82000005</v>
      </c>
      <c r="M9" s="11">
        <f>+L9-E9</f>
        <v>0</v>
      </c>
      <c r="N9" s="11" t="e">
        <f>SUM(#REF!)</f>
        <v>#REF!</v>
      </c>
    </row>
    <row r="10" spans="2:15" ht="45" x14ac:dyDescent="0.25">
      <c r="B10" s="12">
        <v>14079</v>
      </c>
      <c r="C10" s="13" t="s">
        <v>17</v>
      </c>
      <c r="D10" s="14" t="s">
        <v>13</v>
      </c>
      <c r="E10" s="15">
        <v>19883152.803999983</v>
      </c>
      <c r="F10" s="16">
        <v>15000000.001599999</v>
      </c>
      <c r="G10" s="16"/>
      <c r="H10" s="16">
        <f>9941576.40199999-7046738.88</f>
        <v>2894837.5219999896</v>
      </c>
      <c r="I10" s="16"/>
      <c r="J10" s="16"/>
      <c r="K10" s="16">
        <v>1988315.2803999984</v>
      </c>
      <c r="L10" s="10">
        <f>SUM(F10:K10)</f>
        <v>19883152.803999986</v>
      </c>
      <c r="M10" s="11">
        <f>+L10-E10</f>
        <v>0</v>
      </c>
      <c r="N10" s="11" t="e">
        <f>SUM(#REF!)</f>
        <v>#REF!</v>
      </c>
    </row>
    <row r="11" spans="2:15" ht="45" x14ac:dyDescent="0.25">
      <c r="B11" s="12">
        <v>14080</v>
      </c>
      <c r="C11" s="13" t="s">
        <v>18</v>
      </c>
      <c r="D11" s="14" t="s">
        <v>13</v>
      </c>
      <c r="E11" s="15">
        <v>39501320.930000007</v>
      </c>
      <c r="F11" s="16">
        <v>700792.55800000997</v>
      </c>
      <c r="G11" s="16"/>
      <c r="H11" s="16"/>
      <c r="I11" s="16">
        <v>18925198.1395</v>
      </c>
      <c r="J11" s="16"/>
      <c r="K11" s="16"/>
      <c r="L11" s="10">
        <f>SUM(F11:K11)</f>
        <v>19625990.697500009</v>
      </c>
      <c r="M11" s="11">
        <f>+L11-E11</f>
        <v>-19875330.232499998</v>
      </c>
      <c r="N11" s="11" t="e">
        <f>SUM(#REF!)</f>
        <v>#REF!</v>
      </c>
    </row>
    <row r="12" spans="2:15" ht="45" x14ac:dyDescent="0.25">
      <c r="B12" s="12">
        <v>12494</v>
      </c>
      <c r="C12" s="13" t="s">
        <v>19</v>
      </c>
      <c r="D12" s="14" t="s">
        <v>13</v>
      </c>
      <c r="E12" s="15">
        <v>57367864.671999998</v>
      </c>
      <c r="F12" s="16">
        <v>5736786.4671999998</v>
      </c>
      <c r="G12" s="16"/>
      <c r="H12" s="16">
        <v>20078752.635199998</v>
      </c>
      <c r="I12" s="16"/>
      <c r="J12" s="16">
        <v>11473572.9344</v>
      </c>
      <c r="K12" s="16"/>
      <c r="L12" s="10">
        <f>SUM(F12:K12)</f>
        <v>37289112.036799997</v>
      </c>
      <c r="M12" s="11">
        <f>+L12-E12</f>
        <v>-20078752.635200001</v>
      </c>
      <c r="N12" s="11" t="e">
        <f>SUM(#REF!)</f>
        <v>#REF!</v>
      </c>
    </row>
    <row r="13" spans="2:15" ht="30" x14ac:dyDescent="0.25">
      <c r="B13" s="12">
        <v>14060</v>
      </c>
      <c r="C13" s="13" t="s">
        <v>20</v>
      </c>
      <c r="D13" s="14" t="s">
        <v>13</v>
      </c>
      <c r="E13" s="17">
        <v>2740000</v>
      </c>
      <c r="F13" s="16"/>
      <c r="G13" s="16"/>
      <c r="H13" s="16"/>
      <c r="I13" s="16"/>
      <c r="J13" s="16"/>
      <c r="K13" s="16"/>
      <c r="L13" s="10">
        <f>SUM(F13:K13)</f>
        <v>0</v>
      </c>
      <c r="M13" s="11">
        <f>+L13-E13</f>
        <v>-2740000</v>
      </c>
      <c r="N13" s="11" t="e">
        <f>SUM(#REF!)</f>
        <v>#REF!</v>
      </c>
    </row>
    <row r="14" spans="2:15" ht="30" x14ac:dyDescent="0.25">
      <c r="B14" s="12">
        <v>14183</v>
      </c>
      <c r="C14" s="13" t="s">
        <v>21</v>
      </c>
      <c r="D14" s="14" t="s">
        <v>13</v>
      </c>
      <c r="E14" s="17">
        <v>496982143.71387815</v>
      </c>
      <c r="F14" s="16">
        <v>74547321.557081714</v>
      </c>
      <c r="G14" s="16">
        <v>39758571.497110255</v>
      </c>
      <c r="H14" s="16">
        <v>64607678.68280416</v>
      </c>
      <c r="I14" s="16">
        <v>24849107.185693908</v>
      </c>
      <c r="J14" s="16">
        <v>21071801.867865</v>
      </c>
      <c r="K14" s="16">
        <v>64607678.68280416</v>
      </c>
      <c r="L14" s="10">
        <f>SUM(F14:K14)</f>
        <v>289442159.47335923</v>
      </c>
      <c r="M14" s="11">
        <f>+L14-E14</f>
        <v>-207539984.24051893</v>
      </c>
      <c r="N14" s="11" t="e">
        <f>SUM(#REF!)</f>
        <v>#REF!</v>
      </c>
    </row>
    <row r="15" spans="2:15" ht="30" x14ac:dyDescent="0.25">
      <c r="B15" s="12">
        <v>14177</v>
      </c>
      <c r="C15" s="13" t="s">
        <v>22</v>
      </c>
      <c r="D15" s="14" t="s">
        <v>13</v>
      </c>
      <c r="E15" s="17">
        <v>290000000</v>
      </c>
      <c r="F15" s="16"/>
      <c r="G15" s="16"/>
      <c r="H15" s="16">
        <v>130251440</v>
      </c>
      <c r="I15" s="16"/>
      <c r="J15" s="16">
        <v>145000000</v>
      </c>
      <c r="K15" s="16"/>
      <c r="L15" s="10">
        <f>SUM(F15:K15)</f>
        <v>275251440</v>
      </c>
      <c r="M15" s="11">
        <f>+L15-E15</f>
        <v>-14748560</v>
      </c>
      <c r="N15" s="11" t="e">
        <f>SUM(#REF!)</f>
        <v>#REF!</v>
      </c>
    </row>
    <row r="16" spans="2:15" ht="33" customHeight="1" x14ac:dyDescent="0.25">
      <c r="B16" s="12">
        <v>14151</v>
      </c>
      <c r="C16" s="13" t="s">
        <v>23</v>
      </c>
      <c r="D16" s="14" t="s">
        <v>11</v>
      </c>
      <c r="E16" s="17">
        <v>996800000</v>
      </c>
      <c r="F16" s="16">
        <v>166133333.33333334</v>
      </c>
      <c r="G16" s="16">
        <v>166133333.33333334</v>
      </c>
      <c r="H16" s="16">
        <v>166133333.33333334</v>
      </c>
      <c r="I16" s="16">
        <v>166133333.33333334</v>
      </c>
      <c r="J16" s="16">
        <v>166133333.33333334</v>
      </c>
      <c r="K16" s="16">
        <v>116323333.333333</v>
      </c>
      <c r="L16" s="10">
        <f>SUM(F16:K16)</f>
        <v>946989999.99999976</v>
      </c>
      <c r="M16" s="11">
        <f>+L16-E16</f>
        <v>-49810000.000000238</v>
      </c>
      <c r="N16" s="11" t="e">
        <f>SUM(#REF!)</f>
        <v>#REF!</v>
      </c>
    </row>
    <row r="17" spans="2:14" ht="45" x14ac:dyDescent="0.25">
      <c r="B17" s="12">
        <v>14412</v>
      </c>
      <c r="C17" s="13" t="s">
        <v>24</v>
      </c>
      <c r="D17" s="14" t="s">
        <v>13</v>
      </c>
      <c r="E17" s="17">
        <v>154734728.42600006</v>
      </c>
      <c r="F17" s="16">
        <v>30946945.685200013</v>
      </c>
      <c r="G17" s="16">
        <v>15473472.842600007</v>
      </c>
      <c r="H17" s="16">
        <v>23210209.263900008</v>
      </c>
      <c r="I17" s="16">
        <v>30946945.685200013</v>
      </c>
      <c r="J17" s="16">
        <v>15473472.842600007</v>
      </c>
      <c r="K17" s="16">
        <v>38683682.1065</v>
      </c>
      <c r="L17" s="10">
        <f>SUM(F17:K17)</f>
        <v>154734728.42600006</v>
      </c>
      <c r="M17" s="11">
        <f>+L17-E17</f>
        <v>0</v>
      </c>
      <c r="N17" s="11" t="e">
        <f>SUM(#REF!)</f>
        <v>#REF!</v>
      </c>
    </row>
    <row r="18" spans="2:14" ht="30" x14ac:dyDescent="0.25">
      <c r="B18" s="12">
        <v>14409</v>
      </c>
      <c r="C18" s="13" t="s">
        <v>25</v>
      </c>
      <c r="D18" s="14" t="s">
        <v>13</v>
      </c>
      <c r="E18" s="17">
        <v>223032776.40000001</v>
      </c>
      <c r="F18" s="16">
        <v>24606555.280000001</v>
      </c>
      <c r="G18" s="16">
        <v>24606555.280000001</v>
      </c>
      <c r="H18" s="16">
        <v>24606555.280000001</v>
      </c>
      <c r="I18" s="16">
        <v>24606555.280000001</v>
      </c>
      <c r="J18" s="16">
        <v>26545083.539999999</v>
      </c>
      <c r="K18" s="16">
        <v>24606555.280000001</v>
      </c>
      <c r="L18" s="10">
        <f>SUM(F18:K18)</f>
        <v>149577859.94</v>
      </c>
      <c r="M18" s="11">
        <f>+L18-E18</f>
        <v>-73454916.460000008</v>
      </c>
      <c r="N18" s="11" t="e">
        <f>SUM(#REF!)</f>
        <v>#REF!</v>
      </c>
    </row>
    <row r="19" spans="2:14" ht="45" x14ac:dyDescent="0.25">
      <c r="B19" s="12">
        <v>14410</v>
      </c>
      <c r="C19" s="13" t="s">
        <v>26</v>
      </c>
      <c r="D19" s="14" t="s">
        <v>13</v>
      </c>
      <c r="E19" s="17">
        <v>229857420.75999999</v>
      </c>
      <c r="F19" s="16">
        <v>23986670.114</v>
      </c>
      <c r="G19" s="16">
        <v>45971484.152000003</v>
      </c>
      <c r="H19" s="16"/>
      <c r="I19" s="16">
        <v>41374335.7368</v>
      </c>
      <c r="J19" s="16"/>
      <c r="K19" s="16">
        <v>80450097.266000003</v>
      </c>
      <c r="L19" s="10">
        <f>SUM(F19:K19)</f>
        <v>191782587.26880002</v>
      </c>
      <c r="M19" s="11">
        <f>+L19-E19</f>
        <v>-38074833.49119997</v>
      </c>
      <c r="N19" s="11" t="e">
        <f>SUM(#REF!)</f>
        <v>#REF!</v>
      </c>
    </row>
    <row r="20" spans="2:14" ht="33" customHeight="1" x14ac:dyDescent="0.25">
      <c r="B20" s="12">
        <v>14414</v>
      </c>
      <c r="C20" s="13" t="s">
        <v>27</v>
      </c>
      <c r="D20" s="14" t="s">
        <v>13</v>
      </c>
      <c r="E20" s="17">
        <v>142108633.16962156</v>
      </c>
      <c r="F20" s="16"/>
      <c r="G20" s="16">
        <v>27632589.950886399</v>
      </c>
      <c r="H20" s="16"/>
      <c r="I20" s="16">
        <v>38421726.633924499</v>
      </c>
      <c r="J20" s="16"/>
      <c r="K20" s="16">
        <v>47632589.950886399</v>
      </c>
      <c r="L20" s="10">
        <f>SUM(F20:K20)</f>
        <v>113686906.5356973</v>
      </c>
      <c r="M20" s="11">
        <f>+L20-E20</f>
        <v>-28421726.633924261</v>
      </c>
      <c r="N20" s="11" t="e">
        <f>SUM(#REF!)</f>
        <v>#REF!</v>
      </c>
    </row>
    <row r="21" spans="2:14" ht="45" x14ac:dyDescent="0.25">
      <c r="B21" s="12">
        <v>14413</v>
      </c>
      <c r="C21" s="13" t="s">
        <v>28</v>
      </c>
      <c r="D21" s="14" t="s">
        <v>13</v>
      </c>
      <c r="E21" s="17">
        <v>109565631.01000001</v>
      </c>
      <c r="F21" s="16">
        <v>41913126.202</v>
      </c>
      <c r="G21" s="16">
        <v>10956563.101000002</v>
      </c>
      <c r="H21" s="16"/>
      <c r="I21" s="16">
        <v>21913126.202000003</v>
      </c>
      <c r="J21" s="16">
        <v>18347970.853500001</v>
      </c>
      <c r="K21" s="16">
        <v>16434844.6515</v>
      </c>
      <c r="L21" s="10">
        <f>SUM(F21:K21)</f>
        <v>109565631.01000001</v>
      </c>
      <c r="M21" s="11">
        <f>+L21-E21</f>
        <v>0</v>
      </c>
      <c r="N21" s="11" t="e">
        <f>SUM(#REF!)</f>
        <v>#REF!</v>
      </c>
    </row>
    <row r="22" spans="2:14" ht="33" customHeight="1" x14ac:dyDescent="0.25">
      <c r="B22" s="12">
        <v>14408</v>
      </c>
      <c r="C22" s="13" t="s">
        <v>29</v>
      </c>
      <c r="D22" s="14" t="s">
        <v>13</v>
      </c>
      <c r="E22" s="17">
        <v>98360772.519999996</v>
      </c>
      <c r="F22" s="16"/>
      <c r="G22" s="16">
        <v>14754115.877999999</v>
      </c>
      <c r="H22" s="16"/>
      <c r="I22" s="16">
        <v>29508231.756000001</v>
      </c>
      <c r="J22" s="16"/>
      <c r="K22" s="16">
        <v>24590193.129999999</v>
      </c>
      <c r="L22" s="10">
        <f>SUM(F22:K22)</f>
        <v>68852540.763999999</v>
      </c>
      <c r="M22" s="11">
        <f>+L22-E22</f>
        <v>-29508231.755999997</v>
      </c>
      <c r="N22" s="11" t="e">
        <f>SUM(#REF!)</f>
        <v>#REF!</v>
      </c>
    </row>
    <row r="23" spans="2:14" ht="33" customHeight="1" x14ac:dyDescent="0.25">
      <c r="B23" s="12">
        <v>14411</v>
      </c>
      <c r="C23" s="13" t="s">
        <v>30</v>
      </c>
      <c r="D23" s="14" t="s">
        <v>13</v>
      </c>
      <c r="E23" s="17">
        <v>26137413.000000007</v>
      </c>
      <c r="F23" s="16"/>
      <c r="G23" s="16">
        <v>20909930.399999999</v>
      </c>
      <c r="H23" s="16"/>
      <c r="I23" s="16"/>
      <c r="J23" s="16"/>
      <c r="K23" s="16"/>
      <c r="L23" s="10">
        <f>SUM(F23:K23)</f>
        <v>20909930.399999999</v>
      </c>
      <c r="M23" s="11">
        <f>+L23-E23</f>
        <v>-5227482.6000000089</v>
      </c>
      <c r="N23" s="11" t="e">
        <f>SUM(#REF!)</f>
        <v>#REF!</v>
      </c>
    </row>
    <row r="24" spans="2:14" ht="30" customHeight="1" thickBot="1" x14ac:dyDescent="0.3">
      <c r="B24" s="26" t="s">
        <v>31</v>
      </c>
      <c r="C24" s="27"/>
      <c r="D24" s="27"/>
      <c r="E24" s="18">
        <f t="shared" ref="E24:K24" si="0">SUM(E4:E23)</f>
        <v>5192052940.9980001</v>
      </c>
      <c r="F24" s="19">
        <f t="shared" si="0"/>
        <v>770008405.11747634</v>
      </c>
      <c r="G24" s="19">
        <f t="shared" si="0"/>
        <v>676482542.33566582</v>
      </c>
      <c r="H24" s="19">
        <f t="shared" si="0"/>
        <v>767630372.11734867</v>
      </c>
      <c r="I24" s="19">
        <f t="shared" si="0"/>
        <v>754061123.28568769</v>
      </c>
      <c r="J24" s="19">
        <f t="shared" si="0"/>
        <v>786001308.85060942</v>
      </c>
      <c r="K24" s="19">
        <f t="shared" si="0"/>
        <v>782382938.90103459</v>
      </c>
      <c r="L24" s="20">
        <f>SUM(F24:K24)</f>
        <v>4536566690.6078224</v>
      </c>
      <c r="N24" s="11" t="e">
        <f>SUM(#REF!)</f>
        <v>#REF!</v>
      </c>
    </row>
    <row r="25" spans="2:14" ht="19.5" customHeight="1" thickBot="1" x14ac:dyDescent="0.3">
      <c r="B25" s="35" t="s">
        <v>32</v>
      </c>
      <c r="C25" s="35"/>
      <c r="D25" s="35"/>
      <c r="E25" s="36"/>
      <c r="F25" s="37">
        <f>+F24+G24+H24</f>
        <v>2214121319.5704908</v>
      </c>
      <c r="G25" s="38"/>
      <c r="H25" s="39"/>
      <c r="I25" s="37">
        <f>+I24+J24+K24</f>
        <v>2322445371.0373316</v>
      </c>
      <c r="J25" s="38"/>
      <c r="K25" s="39"/>
    </row>
    <row r="26" spans="2:14" ht="33.75" customHeight="1" x14ac:dyDescent="0.25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9" spans="2:14" x14ac:dyDescent="0.25">
      <c r="B29"/>
      <c r="C29"/>
      <c r="D29"/>
      <c r="E29"/>
      <c r="F29"/>
      <c r="G29"/>
      <c r="H29"/>
      <c r="I29"/>
      <c r="J29"/>
      <c r="K29"/>
      <c r="L29"/>
    </row>
    <row r="30" spans="2:14" x14ac:dyDescent="0.25">
      <c r="J30" s="24"/>
      <c r="K30" s="24"/>
    </row>
    <row r="31" spans="2:14" ht="15.75" x14ac:dyDescent="0.25">
      <c r="C31" s="25"/>
    </row>
  </sheetData>
  <mergeCells count="9">
    <mergeCell ref="B26:K26"/>
    <mergeCell ref="B25:E25"/>
    <mergeCell ref="F25:H25"/>
    <mergeCell ref="I25:K25"/>
    <mergeCell ref="B24:D24"/>
    <mergeCell ref="B1:K1"/>
    <mergeCell ref="B4:B6"/>
    <mergeCell ref="C4:C6"/>
    <mergeCell ref="F2:K2"/>
  </mergeCells>
  <pageMargins left="0.25" right="0.25" top="0.75" bottom="0.75" header="0.3" footer="0.3"/>
  <pageSetup paperSize="5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Ejec+Reprog SNIP</vt:lpstr>
      <vt:lpstr>'Ejec+Reprog SNIP'!Área_de_impresión</vt:lpstr>
      <vt:lpstr>'Ejec+Reprog SNIP'!Títulos_a_imprimir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M. Polanco Albuerme</dc:creator>
  <cp:lastModifiedBy>Sergio M. Polanco Albuerme</cp:lastModifiedBy>
  <cp:lastPrinted>2021-07-09T12:21:55Z</cp:lastPrinted>
  <dcterms:created xsi:type="dcterms:W3CDTF">2021-03-12T16:23:26Z</dcterms:created>
  <dcterms:modified xsi:type="dcterms:W3CDTF">2021-07-09T12:22:09Z</dcterms:modified>
</cp:coreProperties>
</file>