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Norte\TERRAPLEN\"/>
    </mc:Choice>
  </mc:AlternateContent>
  <xr:revisionPtr revIDLastSave="0" documentId="13_ncr:1_{1C52B8B7-932A-4F8C-927D-40300CA70522}" xr6:coauthVersionLast="47" xr6:coauthVersionMax="47" xr10:uidLastSave="{00000000-0000-0000-0000-000000000000}"/>
  <bookViews>
    <workbookView xWindow="-120" yWindow="-120" windowWidth="20730" windowHeight="11160" tabRatio="685" xr2:uid="{00000000-000D-0000-FFFF-FFFF00000000}"/>
  </bookViews>
  <sheets>
    <sheet name="PRESUP. TERRAPLEN SOLO (2)" sheetId="30" r:id="rId1"/>
  </sheets>
  <definedNames>
    <definedName name="__F" localSheetId="0">#REF!</definedName>
    <definedName name="__F">#REF!</definedName>
    <definedName name="_F" localSheetId="0">'PRESUP. TERRAPLEN SOLO (2)'!#REF!</definedName>
    <definedName name="_Regression_Int" localSheetId="0" hidden="1">1</definedName>
    <definedName name="A" localSheetId="0">'PRESUP. TERRAPLEN SOLO (2)'!#REF!</definedName>
    <definedName name="A">#REF!</definedName>
    <definedName name="_xlnm.Print_Area" localSheetId="0">'PRESUP. TERRAPLEN SOLO (2)'!$A$1:$G$60</definedName>
    <definedName name="Print_Area_MI" localSheetId="0">'PRESUP. TERRAPLEN SOLO (2)'!$A$1:$F$33</definedName>
    <definedName name="_xlnm.Print_Titles" localSheetId="0">'PRESUP. TERRAPLEN SOLO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0" l="1"/>
  <c r="F29" i="30"/>
  <c r="F28" i="30"/>
  <c r="F27" i="30"/>
  <c r="F26" i="30"/>
  <c r="F24" i="30"/>
  <c r="F23" i="30"/>
  <c r="F22" i="30"/>
  <c r="F21" i="30"/>
  <c r="F20" i="30"/>
  <c r="F19" i="30"/>
  <c r="G30" i="30" l="1"/>
  <c r="G24" i="30"/>
  <c r="G57" i="30" l="1"/>
  <c r="F17" i="30"/>
  <c r="F16" i="30"/>
  <c r="F14" i="30"/>
  <c r="F13" i="30"/>
  <c r="A13" i="30"/>
  <c r="A14" i="30" s="1"/>
  <c r="A15" i="30" s="1"/>
  <c r="A16" i="30" s="1"/>
  <c r="A17" i="30" s="1"/>
  <c r="F10" i="30"/>
  <c r="A10" i="30"/>
  <c r="G10" i="30" l="1"/>
  <c r="F15" i="30"/>
  <c r="G34" i="30" s="1"/>
  <c r="G53" i="30" s="1"/>
  <c r="G17" i="30" l="1"/>
  <c r="G33" i="30" s="1"/>
  <c r="F41" i="30"/>
  <c r="G55" i="30"/>
  <c r="F40" i="30"/>
  <c r="F39" i="30"/>
  <c r="G49" i="30"/>
  <c r="F37" i="30"/>
  <c r="F36" i="30"/>
  <c r="F38" i="30"/>
  <c r="G43" i="30" l="1"/>
  <c r="G51" i="30"/>
  <c r="G47" i="30" l="1"/>
  <c r="G45" i="30"/>
  <c r="G59" i="30" l="1"/>
</calcChain>
</file>

<file path=xl/sharedStrings.xml><?xml version="1.0" encoding="utf-8"?>
<sst xmlns="http://schemas.openxmlformats.org/spreadsheetml/2006/main" count="76" uniqueCount="59">
  <si>
    <t>UD</t>
  </si>
  <si>
    <t>Unidad Ejecutora de Proyectos</t>
  </si>
  <si>
    <t>No.</t>
  </si>
  <si>
    <t>DESCRIPCION</t>
  </si>
  <si>
    <t>CANTIDAD</t>
  </si>
  <si>
    <t>PRECIO</t>
  </si>
  <si>
    <t>COSTO 
RD$</t>
  </si>
  <si>
    <t>SUB-TOTAL
RD$</t>
  </si>
  <si>
    <t>SUB-TOTAL GENERAL</t>
  </si>
  <si>
    <t>GASTOS ADMINISTRATIVOS</t>
  </si>
  <si>
    <t>SEGURO Y FIANZAS</t>
  </si>
  <si>
    <t>TRANSPORTE</t>
  </si>
  <si>
    <t>LEY # 6/86</t>
  </si>
  <si>
    <t>TOTAL GASTOS INDIRECTOS</t>
  </si>
  <si>
    <t>SUB-TOTAL GENERAL  EN RD$</t>
  </si>
  <si>
    <t>PRESERVACION, MANTENIMIENTO Y CONSERVACION DE CUENCA HIDROGRAFICA</t>
  </si>
  <si>
    <t>EQUIPAMIENTO CAASD</t>
  </si>
  <si>
    <t>IMPREVISTOS</t>
  </si>
  <si>
    <t>TOTAL GENERAL A CONTRATAR EN RD$</t>
  </si>
  <si>
    <t>PA</t>
  </si>
  <si>
    <t>DIRECCION TECNICA</t>
  </si>
  <si>
    <t>SUPERVISION</t>
  </si>
  <si>
    <t>ITBIS (18% DE DIRECCIÓN TÉCNICA)SEGÚN NORMA 07-2007 DGII</t>
  </si>
  <si>
    <t>CODIA</t>
  </si>
  <si>
    <t xml:space="preserve">CORPORACION DEL ACUEDUCTO Y ALCANTARILLADO DE SANTO DOMINGO </t>
  </si>
  <si>
    <t>***C.A.A.S.D.***</t>
  </si>
  <si>
    <t>Limpieza preliminar área del terraplén</t>
  </si>
  <si>
    <t>m2</t>
  </si>
  <si>
    <t>Preparación base de nivelación con equipo pesado</t>
  </si>
  <si>
    <t>Suministro  de material de relleno</t>
  </si>
  <si>
    <t>m3</t>
  </si>
  <si>
    <t>Compactación con rodillo</t>
  </si>
  <si>
    <t>Bote de escombros</t>
  </si>
  <si>
    <t>Terraplén</t>
  </si>
  <si>
    <t>Trabajos preliminares</t>
  </si>
  <si>
    <t>Campamento</t>
  </si>
  <si>
    <t>ESTUDIO DE SUELO</t>
  </si>
  <si>
    <t>SUB-TOTAL</t>
  </si>
  <si>
    <t xml:space="preserve">CONSTRUCCION DE TERRAPLEN DEL REFORZAMIENTO MUNICIPIO SANTO DOMINGO NORTE DESDE ZONA ORIENTAL </t>
  </si>
  <si>
    <t>MESES</t>
  </si>
  <si>
    <t>3.1.1.-</t>
  </si>
  <si>
    <t>Ø3" PVC SDR-21 con J/G</t>
  </si>
  <si>
    <t>ML</t>
  </si>
  <si>
    <t>3.1.2.-</t>
  </si>
  <si>
    <t>Ø4" PVC SDR-21 con J/G</t>
  </si>
  <si>
    <t>3.1.3.-</t>
  </si>
  <si>
    <t>Ø6" PVC SDR-26 con J/G</t>
  </si>
  <si>
    <t>3.1.4.-</t>
  </si>
  <si>
    <t>Ø8" PVC SDR-26 con J/G</t>
  </si>
  <si>
    <t>3.1.5.-</t>
  </si>
  <si>
    <t>Ø12" PVC SDR-26 con J/G</t>
  </si>
  <si>
    <t>Suministro de tuberias y piezas</t>
  </si>
  <si>
    <t>4.-</t>
  </si>
  <si>
    <t>4.1.1.-</t>
  </si>
  <si>
    <t>4.1.2.-</t>
  </si>
  <si>
    <t>4.1.3.-</t>
  </si>
  <si>
    <t>4.1.4.-</t>
  </si>
  <si>
    <t>4.1.5.-</t>
  </si>
  <si>
    <t>Colocacion de tuberias y 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</si>
</sst>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5" formatCode="0.00_)"/>
    <numFmt numFmtId="166" formatCode="_([$€]* #,##0.00_);_([$€]* \(#,##0.00\);_([$€]* &quot;-&quot;??_);_(@_)"/>
    <numFmt numFmtId="167" formatCode="#,##0.0_);\(#,##0.0\)"/>
    <numFmt numFmtId="168" formatCode="[$$-409]#,##0.00_);\([$$-409]#,##0.00\)"/>
    <numFmt numFmtId="169" formatCode="&quot;$&quot;\ #,##0.00_);\(&quot;$&quot;\ #,##0.00\)"/>
    <numFmt numFmtId="170" formatCode="_(* #,##0.00_);_(* \(#,##0.00\);_(* \-??_);_(@_)"/>
    <numFmt numFmtId="171" formatCode="_(* #,##0.0000_);_(* \(#,##0.0000\);_(* \-??_);_(@_)"/>
    <numFmt numFmtId="172" formatCode="0.00\ "/>
    <numFmt numFmtId="173" formatCode="* #,##0.00\ ;* \(#,##0.00\);* \-#\ ;@\ "/>
    <numFmt numFmtId="174" formatCode="#,##0.#\.#&quot;.-&quot;"/>
    <numFmt numFmtId="175" formatCode="_-* #,##0.00_-;\-* #,##0.00_-;_-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sz val="12"/>
      <name val="Arial"/>
      <family val="2"/>
      <charset val="1"/>
    </font>
    <font>
      <sz val="10"/>
      <name val="Courier New"/>
      <family val="3"/>
      <charset val="1"/>
    </font>
    <font>
      <sz val="10"/>
      <name val="Arial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FF0000"/>
      <name val="Arial"/>
      <family val="2"/>
      <charset val="1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165" fontId="4" fillId="0" borderId="0"/>
    <xf numFmtId="43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9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/>
    <xf numFmtId="0" fontId="13" fillId="0" borderId="0" applyFill="0" applyBorder="0" applyAlignment="0" applyProtection="0"/>
    <xf numFmtId="172" fontId="14" fillId="0" borderId="0"/>
    <xf numFmtId="173" fontId="15" fillId="0" borderId="0" applyBorder="0" applyProtection="0"/>
    <xf numFmtId="39" fontId="15" fillId="0" borderId="0"/>
    <xf numFmtId="170" fontId="4" fillId="0" borderId="0" applyBorder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0" fontId="16" fillId="0" borderId="0"/>
    <xf numFmtId="0" fontId="5" fillId="0" borderId="0"/>
    <xf numFmtId="0" fontId="16" fillId="0" borderId="0"/>
    <xf numFmtId="0" fontId="16" fillId="0" borderId="0"/>
    <xf numFmtId="170" fontId="16" fillId="0" borderId="0"/>
    <xf numFmtId="175" fontId="16" fillId="0" borderId="0"/>
    <xf numFmtId="170" fontId="16" fillId="0" borderId="0"/>
  </cellStyleXfs>
  <cellXfs count="152">
    <xf numFmtId="0" fontId="0" fillId="0" borderId="0" xfId="0"/>
    <xf numFmtId="0" fontId="8" fillId="0" borderId="0" xfId="0" applyFont="1" applyFill="1"/>
    <xf numFmtId="165" fontId="3" fillId="0" borderId="0" xfId="0" applyNumberFormat="1" applyFont="1" applyAlignment="1">
      <alignment vertical="center"/>
    </xf>
    <xf numFmtId="165" fontId="3" fillId="0" borderId="0" xfId="9" applyNumberFormat="1" applyFont="1" applyAlignment="1">
      <alignment vertical="center"/>
    </xf>
    <xf numFmtId="39" fontId="2" fillId="0" borderId="0" xfId="9" applyFont="1"/>
    <xf numFmtId="39" fontId="3" fillId="0" borderId="2" xfId="9" applyNumberFormat="1" applyFont="1" applyFill="1" applyBorder="1" applyAlignment="1" applyProtection="1">
      <alignment horizontal="right"/>
    </xf>
    <xf numFmtId="39" fontId="3" fillId="0" borderId="2" xfId="9" applyNumberFormat="1" applyFont="1" applyFill="1" applyBorder="1" applyAlignment="1" applyProtection="1">
      <alignment horizontal="center"/>
    </xf>
    <xf numFmtId="43" fontId="3" fillId="0" borderId="2" xfId="10" applyFont="1" applyFill="1" applyBorder="1" applyProtection="1"/>
    <xf numFmtId="43" fontId="3" fillId="0" borderId="8" xfId="10" applyFont="1" applyFill="1" applyBorder="1" applyAlignment="1" applyProtection="1">
      <alignment horizontal="right"/>
    </xf>
    <xf numFmtId="43" fontId="2" fillId="0" borderId="8" xfId="10" applyFont="1" applyFill="1" applyBorder="1" applyAlignment="1" applyProtection="1">
      <alignment horizontal="right"/>
    </xf>
    <xf numFmtId="39" fontId="3" fillId="0" borderId="2" xfId="9" applyFont="1" applyFill="1" applyBorder="1" applyProtection="1"/>
    <xf numFmtId="167" fontId="3" fillId="0" borderId="1" xfId="9" applyNumberFormat="1" applyFont="1" applyFill="1" applyBorder="1" applyAlignment="1" applyProtection="1">
      <alignment horizontal="right"/>
    </xf>
    <xf numFmtId="165" fontId="3" fillId="0" borderId="2" xfId="9" applyNumberFormat="1" applyFont="1" applyFill="1" applyBorder="1" applyAlignment="1" applyProtection="1">
      <alignment horizontal="left" vertical="center" indent="1"/>
    </xf>
    <xf numFmtId="165" fontId="2" fillId="2" borderId="5" xfId="9" applyNumberFormat="1" applyFont="1" applyFill="1" applyBorder="1" applyAlignment="1" applyProtection="1">
      <alignment vertical="center"/>
    </xf>
    <xf numFmtId="43" fontId="2" fillId="2" borderId="6" xfId="10" applyFont="1" applyFill="1" applyBorder="1" applyAlignment="1" applyProtection="1">
      <alignment vertical="center"/>
    </xf>
    <xf numFmtId="165" fontId="3" fillId="0" borderId="5" xfId="9" applyNumberFormat="1" applyFont="1" applyFill="1" applyBorder="1" applyAlignment="1" applyProtection="1">
      <alignment horizontal="left" vertical="center" indent="1"/>
    </xf>
    <xf numFmtId="39" fontId="3" fillId="0" borderId="5" xfId="9" applyNumberFormat="1" applyFont="1" applyFill="1" applyBorder="1" applyAlignment="1" applyProtection="1">
      <alignment horizontal="right"/>
    </xf>
    <xf numFmtId="43" fontId="2" fillId="0" borderId="6" xfId="10" applyFont="1" applyFill="1" applyBorder="1" applyAlignment="1" applyProtection="1">
      <alignment horizontal="right"/>
    </xf>
    <xf numFmtId="164" fontId="3" fillId="0" borderId="0" xfId="9" applyNumberFormat="1" applyFont="1" applyAlignment="1">
      <alignment horizontal="right"/>
    </xf>
    <xf numFmtId="165" fontId="3" fillId="0" borderId="0" xfId="9" applyNumberFormat="1" applyFont="1" applyAlignment="1" applyProtection="1">
      <alignment vertical="center"/>
    </xf>
    <xf numFmtId="43" fontId="3" fillId="0" borderId="0" xfId="10" applyFont="1" applyFill="1" applyAlignment="1" applyProtection="1">
      <alignment vertical="center"/>
    </xf>
    <xf numFmtId="43" fontId="3" fillId="0" borderId="0" xfId="10" applyFont="1" applyAlignment="1">
      <alignment vertical="center"/>
    </xf>
    <xf numFmtId="167" fontId="2" fillId="0" borderId="13" xfId="9" applyNumberFormat="1" applyFont="1" applyBorder="1" applyAlignment="1" applyProtection="1">
      <alignment horizontal="right" vertical="center"/>
    </xf>
    <xf numFmtId="39" fontId="2" fillId="0" borderId="14" xfId="9" applyFont="1" applyBorder="1" applyAlignment="1" applyProtection="1">
      <alignment vertical="center"/>
    </xf>
    <xf numFmtId="39" fontId="3" fillId="0" borderId="14" xfId="9" applyNumberFormat="1" applyFont="1" applyBorder="1" applyAlignment="1" applyProtection="1">
      <alignment horizontal="center" vertical="center"/>
    </xf>
    <xf numFmtId="43" fontId="2" fillId="0" borderId="14" xfId="10" applyFont="1" applyFill="1" applyBorder="1" applyAlignment="1" applyProtection="1">
      <alignment vertical="center"/>
    </xf>
    <xf numFmtId="43" fontId="2" fillId="0" borderId="15" xfId="10" applyFont="1" applyFill="1" applyBorder="1" applyAlignment="1" applyProtection="1">
      <alignment vertical="center"/>
    </xf>
    <xf numFmtId="39" fontId="3" fillId="0" borderId="16" xfId="9" applyNumberFormat="1" applyFont="1" applyFill="1" applyBorder="1" applyAlignment="1" applyProtection="1">
      <alignment horizontal="right" vertical="center"/>
    </xf>
    <xf numFmtId="39" fontId="2" fillId="0" borderId="0" xfId="9" applyFont="1" applyFill="1"/>
    <xf numFmtId="39" fontId="3" fillId="0" borderId="0" xfId="9" applyFont="1"/>
    <xf numFmtId="10" fontId="3" fillId="0" borderId="2" xfId="9" applyNumberFormat="1" applyFont="1" applyFill="1" applyBorder="1" applyAlignment="1" applyProtection="1">
      <alignment horizontal="center" vertical="center"/>
    </xf>
    <xf numFmtId="39" fontId="2" fillId="0" borderId="2" xfId="9" applyFont="1" applyFill="1" applyBorder="1" applyAlignment="1">
      <alignment horizontal="center"/>
    </xf>
    <xf numFmtId="43" fontId="2" fillId="0" borderId="0" xfId="10" applyFont="1" applyFill="1" applyBorder="1"/>
    <xf numFmtId="39" fontId="3" fillId="0" borderId="0" xfId="9" applyFont="1" applyAlignment="1">
      <alignment vertical="center"/>
    </xf>
    <xf numFmtId="164" fontId="3" fillId="2" borderId="4" xfId="9" applyNumberFormat="1" applyFont="1" applyFill="1" applyBorder="1" applyAlignment="1" applyProtection="1">
      <alignment horizontal="right"/>
    </xf>
    <xf numFmtId="39" fontId="2" fillId="2" borderId="5" xfId="9" applyFont="1" applyFill="1" applyBorder="1" applyAlignment="1" applyProtection="1">
      <alignment horizontal="center" vertical="center"/>
    </xf>
    <xf numFmtId="43" fontId="2" fillId="2" borderId="5" xfId="10" applyFont="1" applyFill="1" applyBorder="1" applyAlignment="1" applyProtection="1">
      <alignment horizontal="right" vertical="center"/>
    </xf>
    <xf numFmtId="169" fontId="2" fillId="2" borderId="5" xfId="9" applyNumberFormat="1" applyFont="1" applyFill="1" applyBorder="1" applyAlignment="1" applyProtection="1">
      <alignment vertical="center"/>
    </xf>
    <xf numFmtId="167" fontId="3" fillId="0" borderId="4" xfId="9" applyNumberFormat="1" applyFont="1" applyFill="1" applyBorder="1" applyAlignment="1" applyProtection="1">
      <alignment horizontal="right"/>
    </xf>
    <xf numFmtId="10" fontId="3" fillId="0" borderId="5" xfId="9" applyNumberFormat="1" applyFont="1" applyFill="1" applyBorder="1" applyAlignment="1" applyProtection="1">
      <alignment horizontal="center" vertical="center"/>
    </xf>
    <xf numFmtId="39" fontId="3" fillId="0" borderId="5" xfId="9" applyNumberFormat="1" applyFont="1" applyFill="1" applyBorder="1" applyAlignment="1" applyProtection="1">
      <alignment horizontal="center"/>
    </xf>
    <xf numFmtId="43" fontId="3" fillId="0" borderId="5" xfId="10" applyFont="1" applyFill="1" applyBorder="1" applyProtection="1"/>
    <xf numFmtId="167" fontId="3" fillId="0" borderId="0" xfId="9" applyNumberFormat="1" applyFont="1" applyAlignment="1">
      <alignment horizontal="right"/>
    </xf>
    <xf numFmtId="39" fontId="2" fillId="0" borderId="0" xfId="9" applyFont="1" applyAlignment="1">
      <alignment horizontal="center"/>
    </xf>
    <xf numFmtId="43" fontId="2" fillId="0" borderId="0" xfId="10" applyFont="1"/>
    <xf numFmtId="164" fontId="2" fillId="3" borderId="4" xfId="9" applyNumberFormat="1" applyFont="1" applyFill="1" applyBorder="1" applyAlignment="1" applyProtection="1">
      <alignment horizontal="center" vertical="center"/>
    </xf>
    <xf numFmtId="165" fontId="2" fillId="3" borderId="5" xfId="9" applyNumberFormat="1" applyFont="1" applyFill="1" applyBorder="1" applyAlignment="1" applyProtection="1">
      <alignment horizontal="center" vertical="center"/>
    </xf>
    <xf numFmtId="43" fontId="2" fillId="3" borderId="5" xfId="10" applyFont="1" applyFill="1" applyBorder="1" applyAlignment="1" applyProtection="1">
      <alignment horizontal="center" vertical="center"/>
    </xf>
    <xf numFmtId="165" fontId="2" fillId="3" borderId="5" xfId="9" applyNumberFormat="1" applyFont="1" applyFill="1" applyBorder="1" applyAlignment="1" applyProtection="1">
      <alignment horizontal="center" vertical="center" wrapText="1"/>
    </xf>
    <xf numFmtId="43" fontId="2" fillId="3" borderId="6" xfId="10" applyFont="1" applyFill="1" applyBorder="1" applyAlignment="1" applyProtection="1">
      <alignment horizontal="center" vertical="center" wrapText="1"/>
    </xf>
    <xf numFmtId="167" fontId="3" fillId="3" borderId="4" xfId="9" applyNumberFormat="1" applyFont="1" applyFill="1" applyBorder="1" applyAlignment="1" applyProtection="1">
      <alignment horizontal="right" vertical="center"/>
    </xf>
    <xf numFmtId="39" fontId="3" fillId="3" borderId="5" xfId="9" applyNumberFormat="1" applyFont="1" applyFill="1" applyBorder="1" applyAlignment="1" applyProtection="1">
      <alignment horizontal="center" vertical="center"/>
    </xf>
    <xf numFmtId="43" fontId="3" fillId="3" borderId="5" xfId="10" applyFont="1" applyFill="1" applyBorder="1" applyAlignment="1" applyProtection="1">
      <alignment vertical="center"/>
    </xf>
    <xf numFmtId="168" fontId="2" fillId="3" borderId="5" xfId="9" applyNumberFormat="1" applyFont="1" applyFill="1" applyBorder="1" applyAlignment="1" applyProtection="1">
      <alignment horizontal="right" vertical="center"/>
    </xf>
    <xf numFmtId="43" fontId="2" fillId="3" borderId="6" xfId="10" applyFont="1" applyFill="1" applyBorder="1" applyAlignment="1" applyProtection="1">
      <alignment horizontal="right" vertical="center"/>
    </xf>
    <xf numFmtId="167" fontId="3" fillId="3" borderId="4" xfId="9" applyNumberFormat="1" applyFont="1" applyFill="1" applyBorder="1" applyAlignment="1" applyProtection="1">
      <alignment horizontal="right"/>
    </xf>
    <xf numFmtId="39" fontId="3" fillId="3" borderId="5" xfId="9" applyNumberFormat="1" applyFont="1" applyFill="1" applyBorder="1" applyAlignment="1" applyProtection="1">
      <alignment horizontal="center"/>
    </xf>
    <xf numFmtId="43" fontId="3" fillId="3" borderId="5" xfId="10" applyFont="1" applyFill="1" applyBorder="1" applyProtection="1"/>
    <xf numFmtId="168" fontId="2" fillId="3" borderId="5" xfId="9" applyNumberFormat="1" applyFont="1" applyFill="1" applyBorder="1" applyAlignment="1" applyProtection="1">
      <alignment horizontal="right"/>
    </xf>
    <xf numFmtId="43" fontId="2" fillId="3" borderId="6" xfId="10" applyFont="1" applyFill="1" applyBorder="1" applyAlignment="1" applyProtection="1">
      <alignment horizontal="right"/>
    </xf>
    <xf numFmtId="164" fontId="3" fillId="3" borderId="4" xfId="9" applyNumberFormat="1" applyFont="1" applyFill="1" applyBorder="1" applyAlignment="1" applyProtection="1">
      <alignment horizontal="right"/>
    </xf>
    <xf numFmtId="39" fontId="2" fillId="3" borderId="5" xfId="9" applyFont="1" applyFill="1" applyBorder="1" applyAlignment="1" applyProtection="1">
      <alignment horizontal="center"/>
    </xf>
    <xf numFmtId="39" fontId="2" fillId="3" borderId="5" xfId="9" applyFont="1" applyFill="1" applyBorder="1" applyAlignment="1" applyProtection="1">
      <alignment horizontal="center" vertical="center"/>
    </xf>
    <xf numFmtId="43" fontId="2" fillId="3" borderId="5" xfId="10" applyFont="1" applyFill="1" applyBorder="1" applyAlignment="1" applyProtection="1">
      <alignment horizontal="right" vertical="center"/>
    </xf>
    <xf numFmtId="43" fontId="2" fillId="3" borderId="6" xfId="10" applyFont="1" applyFill="1" applyBorder="1" applyAlignment="1" applyProtection="1">
      <alignment vertical="center"/>
    </xf>
    <xf numFmtId="164" fontId="3" fillId="3" borderId="9" xfId="9" applyNumberFormat="1" applyFont="1" applyFill="1" applyBorder="1" applyAlignment="1" applyProtection="1">
      <alignment horizontal="right"/>
    </xf>
    <xf numFmtId="165" fontId="2" fillId="3" borderId="3" xfId="9" applyNumberFormat="1" applyFont="1" applyFill="1" applyBorder="1" applyAlignment="1" applyProtection="1">
      <alignment vertical="center"/>
    </xf>
    <xf numFmtId="39" fontId="2" fillId="3" borderId="3" xfId="9" applyFont="1" applyFill="1" applyBorder="1" applyAlignment="1" applyProtection="1">
      <alignment horizontal="center" vertical="center"/>
    </xf>
    <xf numFmtId="43" fontId="2" fillId="3" borderId="3" xfId="10" applyFont="1" applyFill="1" applyBorder="1" applyAlignment="1" applyProtection="1">
      <alignment horizontal="right" vertical="center"/>
    </xf>
    <xf numFmtId="43" fontId="2" fillId="3" borderId="10" xfId="10" applyFont="1" applyFill="1" applyBorder="1" applyAlignment="1" applyProtection="1">
      <alignment vertical="center"/>
    </xf>
    <xf numFmtId="165" fontId="2" fillId="3" borderId="3" xfId="9" applyNumberFormat="1" applyFont="1" applyFill="1" applyBorder="1" applyAlignment="1" applyProtection="1">
      <alignment vertical="center" wrapText="1"/>
    </xf>
    <xf numFmtId="9" fontId="3" fillId="3" borderId="3" xfId="8" applyFont="1" applyFill="1" applyBorder="1" applyAlignment="1" applyProtection="1">
      <alignment horizontal="center" vertical="center"/>
    </xf>
    <xf numFmtId="165" fontId="2" fillId="3" borderId="3" xfId="9" applyNumberFormat="1" applyFont="1" applyFill="1" applyBorder="1" applyAlignment="1" applyProtection="1">
      <alignment horizontal="left" vertical="center"/>
    </xf>
    <xf numFmtId="165" fontId="2" fillId="3" borderId="5" xfId="9" applyNumberFormat="1" applyFont="1" applyFill="1" applyBorder="1" applyAlignment="1" applyProtection="1">
      <alignment horizontal="left" vertical="center"/>
    </xf>
    <xf numFmtId="9" fontId="3" fillId="3" borderId="5" xfId="8" applyFont="1" applyFill="1" applyBorder="1" applyAlignment="1" applyProtection="1">
      <alignment horizontal="center" vertical="center"/>
    </xf>
    <xf numFmtId="165" fontId="2" fillId="3" borderId="5" xfId="9" applyNumberFormat="1" applyFont="1" applyFill="1" applyBorder="1" applyAlignment="1" applyProtection="1">
      <alignment vertical="center"/>
    </xf>
    <xf numFmtId="39" fontId="2" fillId="3" borderId="5" xfId="9" applyFont="1" applyFill="1" applyBorder="1" applyAlignment="1" applyProtection="1">
      <alignment horizontal="right" vertical="center"/>
    </xf>
    <xf numFmtId="39" fontId="2" fillId="3" borderId="7" xfId="9" applyFont="1" applyFill="1" applyBorder="1" applyAlignment="1" applyProtection="1">
      <alignment vertical="center"/>
    </xf>
    <xf numFmtId="165" fontId="11" fillId="0" borderId="4" xfId="0" applyNumberFormat="1" applyFont="1" applyFill="1" applyBorder="1" applyAlignment="1" applyProtection="1">
      <alignment horizontal="fill" vertical="center" wrapText="1"/>
    </xf>
    <xf numFmtId="165" fontId="7" fillId="0" borderId="5" xfId="0" applyNumberFormat="1" applyFont="1" applyFill="1" applyBorder="1" applyAlignment="1" applyProtection="1">
      <alignment vertical="center" wrapText="1"/>
    </xf>
    <xf numFmtId="10" fontId="11" fillId="0" borderId="5" xfId="8" applyNumberFormat="1" applyFont="1" applyFill="1" applyBorder="1" applyAlignment="1" applyProtection="1">
      <alignment vertical="center" wrapText="1"/>
    </xf>
    <xf numFmtId="165" fontId="11" fillId="0" borderId="5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49" fontId="2" fillId="4" borderId="17" xfId="0" applyNumberFormat="1" applyFont="1" applyFill="1" applyBorder="1" applyAlignment="1">
      <alignment horizontal="right" vertical="center" wrapText="1"/>
    </xf>
    <xf numFmtId="0" fontId="2" fillId="4" borderId="18" xfId="0" applyNumberFormat="1" applyFont="1" applyFill="1" applyBorder="1" applyAlignment="1">
      <alignment vertical="center" wrapText="1"/>
    </xf>
    <xf numFmtId="10" fontId="3" fillId="4" borderId="18" xfId="8" applyNumberFormat="1" applyFont="1" applyFill="1" applyBorder="1" applyAlignment="1" applyProtection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43" fontId="2" fillId="4" borderId="18" xfId="15" applyNumberFormat="1" applyFont="1" applyFill="1" applyBorder="1" applyAlignment="1" applyProtection="1">
      <alignment horizontal="right" vertical="center" wrapText="1"/>
    </xf>
    <xf numFmtId="0" fontId="2" fillId="3" borderId="18" xfId="0" applyFont="1" applyFill="1" applyBorder="1" applyAlignment="1">
      <alignment vertical="center" wrapText="1"/>
    </xf>
    <xf numFmtId="167" fontId="2" fillId="0" borderId="19" xfId="9" applyNumberFormat="1" applyFont="1" applyBorder="1" applyAlignment="1" applyProtection="1">
      <alignment horizontal="right" vertical="center"/>
    </xf>
    <xf numFmtId="39" fontId="3" fillId="0" borderId="20" xfId="9" applyNumberFormat="1" applyFont="1" applyFill="1" applyBorder="1" applyAlignment="1" applyProtection="1">
      <alignment horizontal="right" vertical="center"/>
    </xf>
    <xf numFmtId="39" fontId="3" fillId="0" borderId="20" xfId="9" applyNumberFormat="1" applyFont="1" applyBorder="1" applyAlignment="1" applyProtection="1">
      <alignment horizontal="center" vertical="center"/>
    </xf>
    <xf numFmtId="43" fontId="3" fillId="0" borderId="20" xfId="10" applyFont="1" applyFill="1" applyBorder="1" applyAlignment="1" applyProtection="1">
      <alignment vertical="center"/>
    </xf>
    <xf numFmtId="0" fontId="11" fillId="0" borderId="0" xfId="0" applyFont="1"/>
    <xf numFmtId="10" fontId="3" fillId="3" borderId="5" xfId="8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1" fontId="2" fillId="0" borderId="0" xfId="0" applyNumberFormat="1" applyFont="1" applyAlignment="1">
      <alignment horizontal="left" vertical="center"/>
    </xf>
    <xf numFmtId="39" fontId="2" fillId="0" borderId="20" xfId="9" applyFont="1" applyBorder="1" applyAlignment="1" applyProtection="1">
      <alignment vertical="center"/>
    </xf>
    <xf numFmtId="43" fontId="2" fillId="0" borderId="20" xfId="10" applyFont="1" applyFill="1" applyBorder="1" applyAlignment="1" applyProtection="1">
      <alignment vertical="center"/>
    </xf>
    <xf numFmtId="43" fontId="2" fillId="0" borderId="21" xfId="10" applyFont="1" applyFill="1" applyBorder="1" applyAlignment="1" applyProtection="1">
      <alignment vertical="center"/>
    </xf>
    <xf numFmtId="39" fontId="3" fillId="0" borderId="20" xfId="9" applyFont="1" applyBorder="1" applyAlignment="1" applyProtection="1">
      <alignment vertical="center"/>
    </xf>
    <xf numFmtId="39" fontId="3" fillId="0" borderId="20" xfId="9" applyFont="1" applyBorder="1" applyAlignment="1" applyProtection="1">
      <alignment vertical="center" wrapText="1"/>
    </xf>
    <xf numFmtId="37" fontId="2" fillId="0" borderId="19" xfId="9" applyNumberFormat="1" applyFont="1" applyBorder="1" applyAlignment="1" applyProtection="1">
      <alignment horizontal="right" vertical="center"/>
    </xf>
    <xf numFmtId="167" fontId="3" fillId="0" borderId="19" xfId="9" applyNumberFormat="1" applyFont="1" applyBorder="1" applyAlignment="1" applyProtection="1">
      <alignment horizontal="right" vertical="center"/>
    </xf>
    <xf numFmtId="39" fontId="2" fillId="0" borderId="20" xfId="9" applyFont="1" applyBorder="1" applyAlignment="1" applyProtection="1">
      <alignment vertical="center" wrapText="1"/>
    </xf>
    <xf numFmtId="39" fontId="3" fillId="0" borderId="14" xfId="9" applyNumberFormat="1" applyFont="1" applyBorder="1" applyAlignment="1" applyProtection="1">
      <alignment horizontal="right" vertical="center" wrapText="1"/>
    </xf>
    <xf numFmtId="39" fontId="3" fillId="0" borderId="20" xfId="9" applyNumberFormat="1" applyFont="1" applyBorder="1" applyAlignment="1" applyProtection="1">
      <alignment horizontal="right" vertical="center" wrapText="1"/>
    </xf>
    <xf numFmtId="39" fontId="2" fillId="3" borderId="22" xfId="9" applyFont="1" applyFill="1" applyBorder="1" applyAlignment="1" applyProtection="1">
      <alignment vertical="center"/>
    </xf>
    <xf numFmtId="39" fontId="3" fillId="0" borderId="20" xfId="9" applyNumberFormat="1" applyFont="1" applyFill="1" applyBorder="1" applyAlignment="1" applyProtection="1">
      <alignment horizontal="center" vertical="center"/>
    </xf>
    <xf numFmtId="39" fontId="3" fillId="0" borderId="20" xfId="9" applyNumberFormat="1" applyFont="1" applyFill="1" applyBorder="1" applyAlignment="1" applyProtection="1">
      <alignment horizontal="right" vertical="center" wrapText="1"/>
    </xf>
    <xf numFmtId="43" fontId="2" fillId="0" borderId="21" xfId="10" applyFont="1" applyBorder="1" applyAlignment="1" applyProtection="1">
      <alignment horizontal="right" vertical="center"/>
    </xf>
    <xf numFmtId="0" fontId="11" fillId="0" borderId="0" xfId="0" applyFont="1" applyFill="1"/>
    <xf numFmtId="164" fontId="3" fillId="2" borderId="9" xfId="9" applyNumberFormat="1" applyFont="1" applyFill="1" applyBorder="1" applyAlignment="1" applyProtection="1">
      <alignment horizontal="right"/>
    </xf>
    <xf numFmtId="39" fontId="2" fillId="2" borderId="3" xfId="9" applyFont="1" applyFill="1" applyBorder="1" applyAlignment="1" applyProtection="1">
      <alignment vertical="center"/>
    </xf>
    <xf numFmtId="39" fontId="2" fillId="2" borderId="3" xfId="9" applyFont="1" applyFill="1" applyBorder="1" applyAlignment="1" applyProtection="1">
      <alignment horizontal="right" vertical="center"/>
    </xf>
    <xf numFmtId="39" fontId="2" fillId="2" borderId="3" xfId="9" applyFont="1" applyFill="1" applyBorder="1" applyAlignment="1" applyProtection="1">
      <alignment horizontal="center" vertical="center"/>
    </xf>
    <xf numFmtId="43" fontId="2" fillId="2" borderId="3" xfId="10" applyFont="1" applyFill="1" applyBorder="1" applyAlignment="1" applyProtection="1">
      <alignment horizontal="right" vertical="center"/>
    </xf>
    <xf numFmtId="169" fontId="2" fillId="2" borderId="12" xfId="9" applyNumberFormat="1" applyFont="1" applyFill="1" applyBorder="1" applyAlignment="1" applyProtection="1">
      <alignment vertical="center"/>
    </xf>
    <xf numFmtId="43" fontId="2" fillId="2" borderId="10" xfId="10" applyFont="1" applyFill="1" applyBorder="1" applyAlignment="1" applyProtection="1">
      <alignment vertical="center"/>
    </xf>
    <xf numFmtId="164" fontId="3" fillId="0" borderId="1" xfId="9" applyNumberFormat="1" applyFont="1" applyFill="1" applyBorder="1" applyAlignment="1" applyProtection="1">
      <alignment horizontal="right"/>
    </xf>
    <xf numFmtId="165" fontId="2" fillId="0" borderId="2" xfId="9" applyNumberFormat="1" applyFont="1" applyFill="1" applyBorder="1" applyAlignment="1" applyProtection="1">
      <alignment horizontal="left" vertical="center"/>
    </xf>
    <xf numFmtId="10" fontId="3" fillId="0" borderId="2" xfId="8" applyNumberFormat="1" applyFont="1" applyFill="1" applyBorder="1" applyAlignment="1" applyProtection="1">
      <alignment horizontal="center" vertical="center"/>
    </xf>
    <xf numFmtId="39" fontId="3" fillId="0" borderId="2" xfId="9" applyFont="1" applyFill="1" applyBorder="1" applyAlignment="1" applyProtection="1">
      <alignment horizontal="center" vertical="center"/>
    </xf>
    <xf numFmtId="43" fontId="3" fillId="0" borderId="2" xfId="10" applyFont="1" applyFill="1" applyBorder="1" applyAlignment="1" applyProtection="1">
      <alignment horizontal="center" vertical="center"/>
    </xf>
    <xf numFmtId="169" fontId="3" fillId="0" borderId="23" xfId="9" applyNumberFormat="1" applyFont="1" applyFill="1" applyBorder="1" applyAlignment="1" applyProtection="1">
      <alignment vertical="center"/>
    </xf>
    <xf numFmtId="43" fontId="2" fillId="0" borderId="8" xfId="10" applyFont="1" applyFill="1" applyBorder="1" applyAlignment="1" applyProtection="1">
      <alignment vertical="center"/>
    </xf>
    <xf numFmtId="165" fontId="3" fillId="0" borderId="0" xfId="9" applyNumberFormat="1" applyFont="1" applyAlignment="1" applyProtection="1">
      <alignment horizontal="center" vertical="center"/>
    </xf>
    <xf numFmtId="169" fontId="2" fillId="3" borderId="7" xfId="9" applyNumberFormat="1" applyFont="1" applyFill="1" applyBorder="1" applyAlignment="1" applyProtection="1">
      <alignment vertical="center"/>
    </xf>
    <xf numFmtId="169" fontId="2" fillId="3" borderId="12" xfId="9" applyNumberFormat="1" applyFont="1" applyFill="1" applyBorder="1" applyAlignment="1" applyProtection="1">
      <alignment vertical="center"/>
    </xf>
    <xf numFmtId="37" fontId="2" fillId="0" borderId="20" xfId="9" applyNumberFormat="1" applyFont="1" applyBorder="1" applyAlignment="1" applyProtection="1">
      <alignment vertical="center" wrapText="1"/>
    </xf>
    <xf numFmtId="0" fontId="18" fillId="0" borderId="0" xfId="4" applyFont="1" applyAlignment="1">
      <alignment vertical="center" wrapText="1"/>
    </xf>
    <xf numFmtId="37" fontId="2" fillId="0" borderId="20" xfId="9" applyNumberFormat="1" applyFont="1" applyBorder="1" applyAlignment="1" applyProtection="1">
      <alignment vertical="center"/>
    </xf>
    <xf numFmtId="39" fontId="2" fillId="0" borderId="16" xfId="9" applyFont="1" applyBorder="1" applyAlignment="1" applyProtection="1">
      <alignment vertical="center"/>
    </xf>
    <xf numFmtId="167" fontId="3" fillId="0" borderId="16" xfId="9" applyNumberFormat="1" applyFont="1" applyBorder="1" applyAlignment="1" applyProtection="1">
      <alignment horizontal="right" vertical="center"/>
    </xf>
    <xf numFmtId="39" fontId="3" fillId="0" borderId="16" xfId="9" applyFont="1" applyBorder="1" applyAlignment="1" applyProtection="1">
      <alignment vertical="center"/>
    </xf>
    <xf numFmtId="167" fontId="3" fillId="0" borderId="20" xfId="9" applyNumberFormat="1" applyFont="1" applyBorder="1" applyAlignment="1" applyProtection="1">
      <alignment horizontal="right" vertical="center"/>
    </xf>
    <xf numFmtId="167" fontId="3" fillId="0" borderId="24" xfId="9" applyNumberFormat="1" applyFont="1" applyBorder="1" applyAlignment="1" applyProtection="1">
      <alignment horizontal="right" vertical="center"/>
    </xf>
    <xf numFmtId="174" fontId="19" fillId="0" borderId="1" xfId="25" applyNumberFormat="1" applyFont="1" applyBorder="1" applyAlignment="1">
      <alignment horizontal="right" vertical="center"/>
    </xf>
    <xf numFmtId="170" fontId="17" fillId="0" borderId="0" xfId="25" applyNumberFormat="1" applyFont="1" applyAlignment="1">
      <alignment vertical="center"/>
    </xf>
    <xf numFmtId="0" fontId="20" fillId="0" borderId="0" xfId="25" applyFont="1" applyAlignment="1">
      <alignment vertical="center"/>
    </xf>
    <xf numFmtId="170" fontId="17" fillId="0" borderId="0" xfId="25" applyNumberFormat="1" applyFont="1" applyAlignment="1">
      <alignment vertical="center" wrapText="1"/>
    </xf>
    <xf numFmtId="0" fontId="18" fillId="0" borderId="0" xfId="25" applyFont="1" applyAlignment="1">
      <alignment vertical="center" wrapText="1"/>
    </xf>
    <xf numFmtId="39" fontId="2" fillId="0" borderId="25" xfId="9" applyFont="1" applyBorder="1" applyAlignment="1" applyProtection="1">
      <alignment vertical="center"/>
    </xf>
    <xf numFmtId="39" fontId="3" fillId="0" borderId="26" xfId="9" applyFont="1" applyBorder="1" applyAlignment="1" applyProtection="1">
      <alignment vertical="center"/>
    </xf>
    <xf numFmtId="167" fontId="3" fillId="0" borderId="20" xfId="9" applyNumberFormat="1" applyFont="1" applyBorder="1" applyAlignment="1" applyProtection="1">
      <alignment horizontal="left" vertical="center"/>
    </xf>
    <xf numFmtId="39" fontId="2" fillId="3" borderId="7" xfId="9" applyFont="1" applyFill="1" applyBorder="1" applyAlignment="1" applyProtection="1">
      <alignment horizontal="left"/>
    </xf>
    <xf numFmtId="39" fontId="2" fillId="3" borderId="11" xfId="9" applyFont="1" applyFill="1" applyBorder="1" applyAlignment="1" applyProtection="1">
      <alignment horizontal="left"/>
    </xf>
    <xf numFmtId="49" fontId="2" fillId="0" borderId="0" xfId="12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30">
    <cellStyle name="Comma 2" xfId="23" xr:uid="{78A2B1D6-158A-4F71-AB20-6CB40808D236}"/>
    <cellStyle name="Comma 2 2" xfId="29" xr:uid="{C10EFA07-E59B-48C8-9B40-8304C67523A0}"/>
    <cellStyle name="Comma 3" xfId="28" xr:uid="{3F055C3D-F1EE-4667-AB10-C8EBB8DE26BA}"/>
    <cellStyle name="Euro" xfId="3" xr:uid="{00000000-0005-0000-0000-000000000000}"/>
    <cellStyle name="Millares 10" xfId="5" xr:uid="{00000000-0005-0000-0000-000001000000}"/>
    <cellStyle name="Millares 10 2" xfId="12" xr:uid="{00000000-0005-0000-0000-000002000000}"/>
    <cellStyle name="Millares 10 3" xfId="22" xr:uid="{7CDA374B-7505-423C-9260-E74FFECDE490}"/>
    <cellStyle name="Millares 10 8" xfId="17" xr:uid="{00000000-0005-0000-0000-000003000000}"/>
    <cellStyle name="Millares 12" xfId="19" xr:uid="{767F2B9F-2CB8-43D6-93EC-6C5E2A99A9F3}"/>
    <cellStyle name="Millares 2" xfId="2" xr:uid="{00000000-0005-0000-0000-000004000000}"/>
    <cellStyle name="Millares 2 2" xfId="10" xr:uid="{00000000-0005-0000-0000-000005000000}"/>
    <cellStyle name="Millares 2 2 3 3 2" xfId="27" xr:uid="{46A2F661-3CCD-403C-80C8-5B6A9080AD95}"/>
    <cellStyle name="Millares 3" xfId="13" xr:uid="{00000000-0005-0000-0000-000006000000}"/>
    <cellStyle name="Millares 4" xfId="7" xr:uid="{00000000-0005-0000-0000-000007000000}"/>
    <cellStyle name="Millares 8" xfId="15" xr:uid="{00000000-0005-0000-0000-000008000000}"/>
    <cellStyle name="Normal" xfId="0" builtinId="0"/>
    <cellStyle name="Normal 11 2" xfId="26" xr:uid="{6B06999A-1042-4F62-9049-EA37586A6297}"/>
    <cellStyle name="Normal 15" xfId="4" xr:uid="{00000000-0005-0000-0000-00000A000000}"/>
    <cellStyle name="Normal 15 3" xfId="25" xr:uid="{0707B4A5-FDED-49FB-A04D-D9AFF1423BD3}"/>
    <cellStyle name="Normal 2" xfId="1" xr:uid="{00000000-0005-0000-0000-00000B000000}"/>
    <cellStyle name="Normal 2 2" xfId="9" xr:uid="{00000000-0005-0000-0000-00000C000000}"/>
    <cellStyle name="Normal 2 3 6 3" xfId="24" xr:uid="{CF74F03A-58C7-4E8D-BB10-2C5148EE4A56}"/>
    <cellStyle name="Normal 2_2009-123" xfId="21" xr:uid="{2FFE9B85-6AA9-47C0-8F04-5C00D20B4414}"/>
    <cellStyle name="Normal 3" xfId="14" xr:uid="{00000000-0005-0000-0000-00000D000000}"/>
    <cellStyle name="Normal 5 10" xfId="16" xr:uid="{00000000-0005-0000-0000-00000E000000}"/>
    <cellStyle name="Normal 6" xfId="18" xr:uid="{58879E55-A9E0-4A8C-81FC-3D767509FB36}"/>
    <cellStyle name="Normal 9_2009-123" xfId="20" xr:uid="{16CC30D6-8ECF-4DAD-AE5C-A17ABE9ED5E7}"/>
    <cellStyle name="Percent" xfId="8" builtinId="5"/>
    <cellStyle name="Porcentual 10" xfId="6" xr:uid="{00000000-0005-0000-0000-000010000000}"/>
    <cellStyle name="Porcentual 2" xfId="11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7B47-F9D8-4926-AC76-B4FA6FBD05C4}">
  <sheetPr transitionEvaluation="1"/>
  <dimension ref="A1:H60"/>
  <sheetViews>
    <sheetView showGridLines="0" showZeros="0" tabSelected="1" view="pageBreakPreview" topLeftCell="A4" zoomScale="70" zoomScaleNormal="70" zoomScaleSheetLayoutView="70" workbookViewId="0">
      <selection activeCell="M10" sqref="M10"/>
    </sheetView>
  </sheetViews>
  <sheetFormatPr defaultColWidth="11" defaultRowHeight="18" x14ac:dyDescent="0.25"/>
  <cols>
    <col min="1" max="1" width="12.42578125" style="42" customWidth="1"/>
    <col min="2" max="2" width="55.7109375" style="29" customWidth="1"/>
    <col min="3" max="3" width="17" style="4" customWidth="1"/>
    <col min="4" max="4" width="11" style="43" bestFit="1" customWidth="1"/>
    <col min="5" max="5" width="20.28515625" style="44" customWidth="1"/>
    <col min="6" max="6" width="24.28515625" style="4" customWidth="1"/>
    <col min="7" max="7" width="22.5703125" style="44" customWidth="1"/>
    <col min="8" max="9" width="11" style="4"/>
    <col min="10" max="10" width="15.28515625" style="4" bestFit="1" customWidth="1"/>
    <col min="11" max="11" width="11" style="4"/>
    <col min="12" max="12" width="12.140625" style="4" bestFit="1" customWidth="1"/>
    <col min="13" max="13" width="11.140625" style="4" bestFit="1" customWidth="1"/>
    <col min="14" max="239" width="11" style="4"/>
    <col min="240" max="240" width="8.42578125" style="4" customWidth="1"/>
    <col min="241" max="241" width="52.140625" style="4" customWidth="1"/>
    <col min="242" max="242" width="16.85546875" style="4" customWidth="1"/>
    <col min="243" max="243" width="6.42578125" style="4" customWidth="1"/>
    <col min="244" max="244" width="17.85546875" style="4" customWidth="1"/>
    <col min="245" max="245" width="20.140625" style="4" customWidth="1"/>
    <col min="246" max="252" width="0" style="4" hidden="1" customWidth="1"/>
    <col min="253" max="253" width="24.7109375" style="4" customWidth="1"/>
    <col min="254" max="254" width="17.85546875" style="4" customWidth="1"/>
    <col min="255" max="255" width="12.5703125" style="4" bestFit="1" customWidth="1"/>
    <col min="256" max="495" width="11" style="4"/>
    <col min="496" max="496" width="8.42578125" style="4" customWidth="1"/>
    <col min="497" max="497" width="52.140625" style="4" customWidth="1"/>
    <col min="498" max="498" width="16.85546875" style="4" customWidth="1"/>
    <col min="499" max="499" width="6.42578125" style="4" customWidth="1"/>
    <col min="500" max="500" width="17.85546875" style="4" customWidth="1"/>
    <col min="501" max="501" width="20.140625" style="4" customWidth="1"/>
    <col min="502" max="508" width="0" style="4" hidden="1" customWidth="1"/>
    <col min="509" max="509" width="24.7109375" style="4" customWidth="1"/>
    <col min="510" max="510" width="17.85546875" style="4" customWidth="1"/>
    <col min="511" max="511" width="12.5703125" style="4" bestFit="1" customWidth="1"/>
    <col min="512" max="751" width="11" style="4"/>
    <col min="752" max="752" width="8.42578125" style="4" customWidth="1"/>
    <col min="753" max="753" width="52.140625" style="4" customWidth="1"/>
    <col min="754" max="754" width="16.85546875" style="4" customWidth="1"/>
    <col min="755" max="755" width="6.42578125" style="4" customWidth="1"/>
    <col min="756" max="756" width="17.85546875" style="4" customWidth="1"/>
    <col min="757" max="757" width="20.140625" style="4" customWidth="1"/>
    <col min="758" max="764" width="0" style="4" hidden="1" customWidth="1"/>
    <col min="765" max="765" width="24.7109375" style="4" customWidth="1"/>
    <col min="766" max="766" width="17.85546875" style="4" customWidth="1"/>
    <col min="767" max="767" width="12.5703125" style="4" bestFit="1" customWidth="1"/>
    <col min="768" max="1007" width="11" style="4"/>
    <col min="1008" max="1008" width="8.42578125" style="4" customWidth="1"/>
    <col min="1009" max="1009" width="52.140625" style="4" customWidth="1"/>
    <col min="1010" max="1010" width="16.85546875" style="4" customWidth="1"/>
    <col min="1011" max="1011" width="6.42578125" style="4" customWidth="1"/>
    <col min="1012" max="1012" width="17.85546875" style="4" customWidth="1"/>
    <col min="1013" max="1013" width="20.140625" style="4" customWidth="1"/>
    <col min="1014" max="1020" width="0" style="4" hidden="1" customWidth="1"/>
    <col min="1021" max="1021" width="24.7109375" style="4" customWidth="1"/>
    <col min="1022" max="1022" width="17.85546875" style="4" customWidth="1"/>
    <col min="1023" max="1023" width="12.5703125" style="4" bestFit="1" customWidth="1"/>
    <col min="1024" max="1263" width="11" style="4"/>
    <col min="1264" max="1264" width="8.42578125" style="4" customWidth="1"/>
    <col min="1265" max="1265" width="52.140625" style="4" customWidth="1"/>
    <col min="1266" max="1266" width="16.85546875" style="4" customWidth="1"/>
    <col min="1267" max="1267" width="6.42578125" style="4" customWidth="1"/>
    <col min="1268" max="1268" width="17.85546875" style="4" customWidth="1"/>
    <col min="1269" max="1269" width="20.140625" style="4" customWidth="1"/>
    <col min="1270" max="1276" width="0" style="4" hidden="1" customWidth="1"/>
    <col min="1277" max="1277" width="24.7109375" style="4" customWidth="1"/>
    <col min="1278" max="1278" width="17.85546875" style="4" customWidth="1"/>
    <col min="1279" max="1279" width="12.5703125" style="4" bestFit="1" customWidth="1"/>
    <col min="1280" max="1519" width="11" style="4"/>
    <col min="1520" max="1520" width="8.42578125" style="4" customWidth="1"/>
    <col min="1521" max="1521" width="52.140625" style="4" customWidth="1"/>
    <col min="1522" max="1522" width="16.85546875" style="4" customWidth="1"/>
    <col min="1523" max="1523" width="6.42578125" style="4" customWidth="1"/>
    <col min="1524" max="1524" width="17.85546875" style="4" customWidth="1"/>
    <col min="1525" max="1525" width="20.140625" style="4" customWidth="1"/>
    <col min="1526" max="1532" width="0" style="4" hidden="1" customWidth="1"/>
    <col min="1533" max="1533" width="24.7109375" style="4" customWidth="1"/>
    <col min="1534" max="1534" width="17.85546875" style="4" customWidth="1"/>
    <col min="1535" max="1535" width="12.5703125" style="4" bestFit="1" customWidth="1"/>
    <col min="1536" max="1775" width="11" style="4"/>
    <col min="1776" max="1776" width="8.42578125" style="4" customWidth="1"/>
    <col min="1777" max="1777" width="52.140625" style="4" customWidth="1"/>
    <col min="1778" max="1778" width="16.85546875" style="4" customWidth="1"/>
    <col min="1779" max="1779" width="6.42578125" style="4" customWidth="1"/>
    <col min="1780" max="1780" width="17.85546875" style="4" customWidth="1"/>
    <col min="1781" max="1781" width="20.140625" style="4" customWidth="1"/>
    <col min="1782" max="1788" width="0" style="4" hidden="1" customWidth="1"/>
    <col min="1789" max="1789" width="24.7109375" style="4" customWidth="1"/>
    <col min="1790" max="1790" width="17.85546875" style="4" customWidth="1"/>
    <col min="1791" max="1791" width="12.5703125" style="4" bestFit="1" customWidth="1"/>
    <col min="1792" max="2031" width="11" style="4"/>
    <col min="2032" max="2032" width="8.42578125" style="4" customWidth="1"/>
    <col min="2033" max="2033" width="52.140625" style="4" customWidth="1"/>
    <col min="2034" max="2034" width="16.85546875" style="4" customWidth="1"/>
    <col min="2035" max="2035" width="6.42578125" style="4" customWidth="1"/>
    <col min="2036" max="2036" width="17.85546875" style="4" customWidth="1"/>
    <col min="2037" max="2037" width="20.140625" style="4" customWidth="1"/>
    <col min="2038" max="2044" width="0" style="4" hidden="1" customWidth="1"/>
    <col min="2045" max="2045" width="24.7109375" style="4" customWidth="1"/>
    <col min="2046" max="2046" width="17.85546875" style="4" customWidth="1"/>
    <col min="2047" max="2047" width="12.5703125" style="4" bestFit="1" customWidth="1"/>
    <col min="2048" max="2287" width="11" style="4"/>
    <col min="2288" max="2288" width="8.42578125" style="4" customWidth="1"/>
    <col min="2289" max="2289" width="52.140625" style="4" customWidth="1"/>
    <col min="2290" max="2290" width="16.85546875" style="4" customWidth="1"/>
    <col min="2291" max="2291" width="6.42578125" style="4" customWidth="1"/>
    <col min="2292" max="2292" width="17.85546875" style="4" customWidth="1"/>
    <col min="2293" max="2293" width="20.140625" style="4" customWidth="1"/>
    <col min="2294" max="2300" width="0" style="4" hidden="1" customWidth="1"/>
    <col min="2301" max="2301" width="24.7109375" style="4" customWidth="1"/>
    <col min="2302" max="2302" width="17.85546875" style="4" customWidth="1"/>
    <col min="2303" max="2303" width="12.5703125" style="4" bestFit="1" customWidth="1"/>
    <col min="2304" max="2543" width="11" style="4"/>
    <col min="2544" max="2544" width="8.42578125" style="4" customWidth="1"/>
    <col min="2545" max="2545" width="52.140625" style="4" customWidth="1"/>
    <col min="2546" max="2546" width="16.85546875" style="4" customWidth="1"/>
    <col min="2547" max="2547" width="6.42578125" style="4" customWidth="1"/>
    <col min="2548" max="2548" width="17.85546875" style="4" customWidth="1"/>
    <col min="2549" max="2549" width="20.140625" style="4" customWidth="1"/>
    <col min="2550" max="2556" width="0" style="4" hidden="1" customWidth="1"/>
    <col min="2557" max="2557" width="24.7109375" style="4" customWidth="1"/>
    <col min="2558" max="2558" width="17.85546875" style="4" customWidth="1"/>
    <col min="2559" max="2559" width="12.5703125" style="4" bestFit="1" customWidth="1"/>
    <col min="2560" max="2799" width="11" style="4"/>
    <col min="2800" max="2800" width="8.42578125" style="4" customWidth="1"/>
    <col min="2801" max="2801" width="52.140625" style="4" customWidth="1"/>
    <col min="2802" max="2802" width="16.85546875" style="4" customWidth="1"/>
    <col min="2803" max="2803" width="6.42578125" style="4" customWidth="1"/>
    <col min="2804" max="2804" width="17.85546875" style="4" customWidth="1"/>
    <col min="2805" max="2805" width="20.140625" style="4" customWidth="1"/>
    <col min="2806" max="2812" width="0" style="4" hidden="1" customWidth="1"/>
    <col min="2813" max="2813" width="24.7109375" style="4" customWidth="1"/>
    <col min="2814" max="2814" width="17.85546875" style="4" customWidth="1"/>
    <col min="2815" max="2815" width="12.5703125" style="4" bestFit="1" customWidth="1"/>
    <col min="2816" max="3055" width="11" style="4"/>
    <col min="3056" max="3056" width="8.42578125" style="4" customWidth="1"/>
    <col min="3057" max="3057" width="52.140625" style="4" customWidth="1"/>
    <col min="3058" max="3058" width="16.85546875" style="4" customWidth="1"/>
    <col min="3059" max="3059" width="6.42578125" style="4" customWidth="1"/>
    <col min="3060" max="3060" width="17.85546875" style="4" customWidth="1"/>
    <col min="3061" max="3061" width="20.140625" style="4" customWidth="1"/>
    <col min="3062" max="3068" width="0" style="4" hidden="1" customWidth="1"/>
    <col min="3069" max="3069" width="24.7109375" style="4" customWidth="1"/>
    <col min="3070" max="3070" width="17.85546875" style="4" customWidth="1"/>
    <col min="3071" max="3071" width="12.5703125" style="4" bestFit="1" customWidth="1"/>
    <col min="3072" max="3311" width="11" style="4"/>
    <col min="3312" max="3312" width="8.42578125" style="4" customWidth="1"/>
    <col min="3313" max="3313" width="52.140625" style="4" customWidth="1"/>
    <col min="3314" max="3314" width="16.85546875" style="4" customWidth="1"/>
    <col min="3315" max="3315" width="6.42578125" style="4" customWidth="1"/>
    <col min="3316" max="3316" width="17.85546875" style="4" customWidth="1"/>
    <col min="3317" max="3317" width="20.140625" style="4" customWidth="1"/>
    <col min="3318" max="3324" width="0" style="4" hidden="1" customWidth="1"/>
    <col min="3325" max="3325" width="24.7109375" style="4" customWidth="1"/>
    <col min="3326" max="3326" width="17.85546875" style="4" customWidth="1"/>
    <col min="3327" max="3327" width="12.5703125" style="4" bestFit="1" customWidth="1"/>
    <col min="3328" max="3567" width="11" style="4"/>
    <col min="3568" max="3568" width="8.42578125" style="4" customWidth="1"/>
    <col min="3569" max="3569" width="52.140625" style="4" customWidth="1"/>
    <col min="3570" max="3570" width="16.85546875" style="4" customWidth="1"/>
    <col min="3571" max="3571" width="6.42578125" style="4" customWidth="1"/>
    <col min="3572" max="3572" width="17.85546875" style="4" customWidth="1"/>
    <col min="3573" max="3573" width="20.140625" style="4" customWidth="1"/>
    <col min="3574" max="3580" width="0" style="4" hidden="1" customWidth="1"/>
    <col min="3581" max="3581" width="24.7109375" style="4" customWidth="1"/>
    <col min="3582" max="3582" width="17.85546875" style="4" customWidth="1"/>
    <col min="3583" max="3583" width="12.5703125" style="4" bestFit="1" customWidth="1"/>
    <col min="3584" max="3823" width="11" style="4"/>
    <col min="3824" max="3824" width="8.42578125" style="4" customWidth="1"/>
    <col min="3825" max="3825" width="52.140625" style="4" customWidth="1"/>
    <col min="3826" max="3826" width="16.85546875" style="4" customWidth="1"/>
    <col min="3827" max="3827" width="6.42578125" style="4" customWidth="1"/>
    <col min="3828" max="3828" width="17.85546875" style="4" customWidth="1"/>
    <col min="3829" max="3829" width="20.140625" style="4" customWidth="1"/>
    <col min="3830" max="3836" width="0" style="4" hidden="1" customWidth="1"/>
    <col min="3837" max="3837" width="24.7109375" style="4" customWidth="1"/>
    <col min="3838" max="3838" width="17.85546875" style="4" customWidth="1"/>
    <col min="3839" max="3839" width="12.5703125" style="4" bestFit="1" customWidth="1"/>
    <col min="3840" max="4079" width="11" style="4"/>
    <col min="4080" max="4080" width="8.42578125" style="4" customWidth="1"/>
    <col min="4081" max="4081" width="52.140625" style="4" customWidth="1"/>
    <col min="4082" max="4082" width="16.85546875" style="4" customWidth="1"/>
    <col min="4083" max="4083" width="6.42578125" style="4" customWidth="1"/>
    <col min="4084" max="4084" width="17.85546875" style="4" customWidth="1"/>
    <col min="4085" max="4085" width="20.140625" style="4" customWidth="1"/>
    <col min="4086" max="4092" width="0" style="4" hidden="1" customWidth="1"/>
    <col min="4093" max="4093" width="24.7109375" style="4" customWidth="1"/>
    <col min="4094" max="4094" width="17.85546875" style="4" customWidth="1"/>
    <col min="4095" max="4095" width="12.5703125" style="4" bestFit="1" customWidth="1"/>
    <col min="4096" max="4335" width="11" style="4"/>
    <col min="4336" max="4336" width="8.42578125" style="4" customWidth="1"/>
    <col min="4337" max="4337" width="52.140625" style="4" customWidth="1"/>
    <col min="4338" max="4338" width="16.85546875" style="4" customWidth="1"/>
    <col min="4339" max="4339" width="6.42578125" style="4" customWidth="1"/>
    <col min="4340" max="4340" width="17.85546875" style="4" customWidth="1"/>
    <col min="4341" max="4341" width="20.140625" style="4" customWidth="1"/>
    <col min="4342" max="4348" width="0" style="4" hidden="1" customWidth="1"/>
    <col min="4349" max="4349" width="24.7109375" style="4" customWidth="1"/>
    <col min="4350" max="4350" width="17.85546875" style="4" customWidth="1"/>
    <col min="4351" max="4351" width="12.5703125" style="4" bestFit="1" customWidth="1"/>
    <col min="4352" max="4591" width="11" style="4"/>
    <col min="4592" max="4592" width="8.42578125" style="4" customWidth="1"/>
    <col min="4593" max="4593" width="52.140625" style="4" customWidth="1"/>
    <col min="4594" max="4594" width="16.85546875" style="4" customWidth="1"/>
    <col min="4595" max="4595" width="6.42578125" style="4" customWidth="1"/>
    <col min="4596" max="4596" width="17.85546875" style="4" customWidth="1"/>
    <col min="4597" max="4597" width="20.140625" style="4" customWidth="1"/>
    <col min="4598" max="4604" width="0" style="4" hidden="1" customWidth="1"/>
    <col min="4605" max="4605" width="24.7109375" style="4" customWidth="1"/>
    <col min="4606" max="4606" width="17.85546875" style="4" customWidth="1"/>
    <col min="4607" max="4607" width="12.5703125" style="4" bestFit="1" customWidth="1"/>
    <col min="4608" max="4847" width="11" style="4"/>
    <col min="4848" max="4848" width="8.42578125" style="4" customWidth="1"/>
    <col min="4849" max="4849" width="52.140625" style="4" customWidth="1"/>
    <col min="4850" max="4850" width="16.85546875" style="4" customWidth="1"/>
    <col min="4851" max="4851" width="6.42578125" style="4" customWidth="1"/>
    <col min="4852" max="4852" width="17.85546875" style="4" customWidth="1"/>
    <col min="4853" max="4853" width="20.140625" style="4" customWidth="1"/>
    <col min="4854" max="4860" width="0" style="4" hidden="1" customWidth="1"/>
    <col min="4861" max="4861" width="24.7109375" style="4" customWidth="1"/>
    <col min="4862" max="4862" width="17.85546875" style="4" customWidth="1"/>
    <col min="4863" max="4863" width="12.5703125" style="4" bestFit="1" customWidth="1"/>
    <col min="4864" max="5103" width="11" style="4"/>
    <col min="5104" max="5104" width="8.42578125" style="4" customWidth="1"/>
    <col min="5105" max="5105" width="52.140625" style="4" customWidth="1"/>
    <col min="5106" max="5106" width="16.85546875" style="4" customWidth="1"/>
    <col min="5107" max="5107" width="6.42578125" style="4" customWidth="1"/>
    <col min="5108" max="5108" width="17.85546875" style="4" customWidth="1"/>
    <col min="5109" max="5109" width="20.140625" style="4" customWidth="1"/>
    <col min="5110" max="5116" width="0" style="4" hidden="1" customWidth="1"/>
    <col min="5117" max="5117" width="24.7109375" style="4" customWidth="1"/>
    <col min="5118" max="5118" width="17.85546875" style="4" customWidth="1"/>
    <col min="5119" max="5119" width="12.5703125" style="4" bestFit="1" customWidth="1"/>
    <col min="5120" max="5359" width="11" style="4"/>
    <col min="5360" max="5360" width="8.42578125" style="4" customWidth="1"/>
    <col min="5361" max="5361" width="52.140625" style="4" customWidth="1"/>
    <col min="5362" max="5362" width="16.85546875" style="4" customWidth="1"/>
    <col min="5363" max="5363" width="6.42578125" style="4" customWidth="1"/>
    <col min="5364" max="5364" width="17.85546875" style="4" customWidth="1"/>
    <col min="5365" max="5365" width="20.140625" style="4" customWidth="1"/>
    <col min="5366" max="5372" width="0" style="4" hidden="1" customWidth="1"/>
    <col min="5373" max="5373" width="24.7109375" style="4" customWidth="1"/>
    <col min="5374" max="5374" width="17.85546875" style="4" customWidth="1"/>
    <col min="5375" max="5375" width="12.5703125" style="4" bestFit="1" customWidth="1"/>
    <col min="5376" max="5615" width="11" style="4"/>
    <col min="5616" max="5616" width="8.42578125" style="4" customWidth="1"/>
    <col min="5617" max="5617" width="52.140625" style="4" customWidth="1"/>
    <col min="5618" max="5618" width="16.85546875" style="4" customWidth="1"/>
    <col min="5619" max="5619" width="6.42578125" style="4" customWidth="1"/>
    <col min="5620" max="5620" width="17.85546875" style="4" customWidth="1"/>
    <col min="5621" max="5621" width="20.140625" style="4" customWidth="1"/>
    <col min="5622" max="5628" width="0" style="4" hidden="1" customWidth="1"/>
    <col min="5629" max="5629" width="24.7109375" style="4" customWidth="1"/>
    <col min="5630" max="5630" width="17.85546875" style="4" customWidth="1"/>
    <col min="5631" max="5631" width="12.5703125" style="4" bestFit="1" customWidth="1"/>
    <col min="5632" max="5871" width="11" style="4"/>
    <col min="5872" max="5872" width="8.42578125" style="4" customWidth="1"/>
    <col min="5873" max="5873" width="52.140625" style="4" customWidth="1"/>
    <col min="5874" max="5874" width="16.85546875" style="4" customWidth="1"/>
    <col min="5875" max="5875" width="6.42578125" style="4" customWidth="1"/>
    <col min="5876" max="5876" width="17.85546875" style="4" customWidth="1"/>
    <col min="5877" max="5877" width="20.140625" style="4" customWidth="1"/>
    <col min="5878" max="5884" width="0" style="4" hidden="1" customWidth="1"/>
    <col min="5885" max="5885" width="24.7109375" style="4" customWidth="1"/>
    <col min="5886" max="5886" width="17.85546875" style="4" customWidth="1"/>
    <col min="5887" max="5887" width="12.5703125" style="4" bestFit="1" customWidth="1"/>
    <col min="5888" max="6127" width="11" style="4"/>
    <col min="6128" max="6128" width="8.42578125" style="4" customWidth="1"/>
    <col min="6129" max="6129" width="52.140625" style="4" customWidth="1"/>
    <col min="6130" max="6130" width="16.85546875" style="4" customWidth="1"/>
    <col min="6131" max="6131" width="6.42578125" style="4" customWidth="1"/>
    <col min="6132" max="6132" width="17.85546875" style="4" customWidth="1"/>
    <col min="6133" max="6133" width="20.140625" style="4" customWidth="1"/>
    <col min="6134" max="6140" width="0" style="4" hidden="1" customWidth="1"/>
    <col min="6141" max="6141" width="24.7109375" style="4" customWidth="1"/>
    <col min="6142" max="6142" width="17.85546875" style="4" customWidth="1"/>
    <col min="6143" max="6143" width="12.5703125" style="4" bestFit="1" customWidth="1"/>
    <col min="6144" max="6383" width="11" style="4"/>
    <col min="6384" max="6384" width="8.42578125" style="4" customWidth="1"/>
    <col min="6385" max="6385" width="52.140625" style="4" customWidth="1"/>
    <col min="6386" max="6386" width="16.85546875" style="4" customWidth="1"/>
    <col min="6387" max="6387" width="6.42578125" style="4" customWidth="1"/>
    <col min="6388" max="6388" width="17.85546875" style="4" customWidth="1"/>
    <col min="6389" max="6389" width="20.140625" style="4" customWidth="1"/>
    <col min="6390" max="6396" width="0" style="4" hidden="1" customWidth="1"/>
    <col min="6397" max="6397" width="24.7109375" style="4" customWidth="1"/>
    <col min="6398" max="6398" width="17.85546875" style="4" customWidth="1"/>
    <col min="6399" max="6399" width="12.5703125" style="4" bestFit="1" customWidth="1"/>
    <col min="6400" max="6639" width="11" style="4"/>
    <col min="6640" max="6640" width="8.42578125" style="4" customWidth="1"/>
    <col min="6641" max="6641" width="52.140625" style="4" customWidth="1"/>
    <col min="6642" max="6642" width="16.85546875" style="4" customWidth="1"/>
    <col min="6643" max="6643" width="6.42578125" style="4" customWidth="1"/>
    <col min="6644" max="6644" width="17.85546875" style="4" customWidth="1"/>
    <col min="6645" max="6645" width="20.140625" style="4" customWidth="1"/>
    <col min="6646" max="6652" width="0" style="4" hidden="1" customWidth="1"/>
    <col min="6653" max="6653" width="24.7109375" style="4" customWidth="1"/>
    <col min="6654" max="6654" width="17.85546875" style="4" customWidth="1"/>
    <col min="6655" max="6655" width="12.5703125" style="4" bestFit="1" customWidth="1"/>
    <col min="6656" max="6895" width="11" style="4"/>
    <col min="6896" max="6896" width="8.42578125" style="4" customWidth="1"/>
    <col min="6897" max="6897" width="52.140625" style="4" customWidth="1"/>
    <col min="6898" max="6898" width="16.85546875" style="4" customWidth="1"/>
    <col min="6899" max="6899" width="6.42578125" style="4" customWidth="1"/>
    <col min="6900" max="6900" width="17.85546875" style="4" customWidth="1"/>
    <col min="6901" max="6901" width="20.140625" style="4" customWidth="1"/>
    <col min="6902" max="6908" width="0" style="4" hidden="1" customWidth="1"/>
    <col min="6909" max="6909" width="24.7109375" style="4" customWidth="1"/>
    <col min="6910" max="6910" width="17.85546875" style="4" customWidth="1"/>
    <col min="6911" max="6911" width="12.5703125" style="4" bestFit="1" customWidth="1"/>
    <col min="6912" max="7151" width="11" style="4"/>
    <col min="7152" max="7152" width="8.42578125" style="4" customWidth="1"/>
    <col min="7153" max="7153" width="52.140625" style="4" customWidth="1"/>
    <col min="7154" max="7154" width="16.85546875" style="4" customWidth="1"/>
    <col min="7155" max="7155" width="6.42578125" style="4" customWidth="1"/>
    <col min="7156" max="7156" width="17.85546875" style="4" customWidth="1"/>
    <col min="7157" max="7157" width="20.140625" style="4" customWidth="1"/>
    <col min="7158" max="7164" width="0" style="4" hidden="1" customWidth="1"/>
    <col min="7165" max="7165" width="24.7109375" style="4" customWidth="1"/>
    <col min="7166" max="7166" width="17.85546875" style="4" customWidth="1"/>
    <col min="7167" max="7167" width="12.5703125" style="4" bestFit="1" customWidth="1"/>
    <col min="7168" max="7407" width="11" style="4"/>
    <col min="7408" max="7408" width="8.42578125" style="4" customWidth="1"/>
    <col min="7409" max="7409" width="52.140625" style="4" customWidth="1"/>
    <col min="7410" max="7410" width="16.85546875" style="4" customWidth="1"/>
    <col min="7411" max="7411" width="6.42578125" style="4" customWidth="1"/>
    <col min="7412" max="7412" width="17.85546875" style="4" customWidth="1"/>
    <col min="7413" max="7413" width="20.140625" style="4" customWidth="1"/>
    <col min="7414" max="7420" width="0" style="4" hidden="1" customWidth="1"/>
    <col min="7421" max="7421" width="24.7109375" style="4" customWidth="1"/>
    <col min="7422" max="7422" width="17.85546875" style="4" customWidth="1"/>
    <col min="7423" max="7423" width="12.5703125" style="4" bestFit="1" customWidth="1"/>
    <col min="7424" max="7663" width="11" style="4"/>
    <col min="7664" max="7664" width="8.42578125" style="4" customWidth="1"/>
    <col min="7665" max="7665" width="52.140625" style="4" customWidth="1"/>
    <col min="7666" max="7666" width="16.85546875" style="4" customWidth="1"/>
    <col min="7667" max="7667" width="6.42578125" style="4" customWidth="1"/>
    <col min="7668" max="7668" width="17.85546875" style="4" customWidth="1"/>
    <col min="7669" max="7669" width="20.140625" style="4" customWidth="1"/>
    <col min="7670" max="7676" width="0" style="4" hidden="1" customWidth="1"/>
    <col min="7677" max="7677" width="24.7109375" style="4" customWidth="1"/>
    <col min="7678" max="7678" width="17.85546875" style="4" customWidth="1"/>
    <col min="7679" max="7679" width="12.5703125" style="4" bestFit="1" customWidth="1"/>
    <col min="7680" max="7919" width="11" style="4"/>
    <col min="7920" max="7920" width="8.42578125" style="4" customWidth="1"/>
    <col min="7921" max="7921" width="52.140625" style="4" customWidth="1"/>
    <col min="7922" max="7922" width="16.85546875" style="4" customWidth="1"/>
    <col min="7923" max="7923" width="6.42578125" style="4" customWidth="1"/>
    <col min="7924" max="7924" width="17.85546875" style="4" customWidth="1"/>
    <col min="7925" max="7925" width="20.140625" style="4" customWidth="1"/>
    <col min="7926" max="7932" width="0" style="4" hidden="1" customWidth="1"/>
    <col min="7933" max="7933" width="24.7109375" style="4" customWidth="1"/>
    <col min="7934" max="7934" width="17.85546875" style="4" customWidth="1"/>
    <col min="7935" max="7935" width="12.5703125" style="4" bestFit="1" customWidth="1"/>
    <col min="7936" max="8175" width="11" style="4"/>
    <col min="8176" max="8176" width="8.42578125" style="4" customWidth="1"/>
    <col min="8177" max="8177" width="52.140625" style="4" customWidth="1"/>
    <col min="8178" max="8178" width="16.85546875" style="4" customWidth="1"/>
    <col min="8179" max="8179" width="6.42578125" style="4" customWidth="1"/>
    <col min="8180" max="8180" width="17.85546875" style="4" customWidth="1"/>
    <col min="8181" max="8181" width="20.140625" style="4" customWidth="1"/>
    <col min="8182" max="8188" width="0" style="4" hidden="1" customWidth="1"/>
    <col min="8189" max="8189" width="24.7109375" style="4" customWidth="1"/>
    <col min="8190" max="8190" width="17.85546875" style="4" customWidth="1"/>
    <col min="8191" max="8191" width="12.5703125" style="4" bestFit="1" customWidth="1"/>
    <col min="8192" max="8431" width="11" style="4"/>
    <col min="8432" max="8432" width="8.42578125" style="4" customWidth="1"/>
    <col min="8433" max="8433" width="52.140625" style="4" customWidth="1"/>
    <col min="8434" max="8434" width="16.85546875" style="4" customWidth="1"/>
    <col min="8435" max="8435" width="6.42578125" style="4" customWidth="1"/>
    <col min="8436" max="8436" width="17.85546875" style="4" customWidth="1"/>
    <col min="8437" max="8437" width="20.140625" style="4" customWidth="1"/>
    <col min="8438" max="8444" width="0" style="4" hidden="1" customWidth="1"/>
    <col min="8445" max="8445" width="24.7109375" style="4" customWidth="1"/>
    <col min="8446" max="8446" width="17.85546875" style="4" customWidth="1"/>
    <col min="8447" max="8447" width="12.5703125" style="4" bestFit="1" customWidth="1"/>
    <col min="8448" max="8687" width="11" style="4"/>
    <col min="8688" max="8688" width="8.42578125" style="4" customWidth="1"/>
    <col min="8689" max="8689" width="52.140625" style="4" customWidth="1"/>
    <col min="8690" max="8690" width="16.85546875" style="4" customWidth="1"/>
    <col min="8691" max="8691" width="6.42578125" style="4" customWidth="1"/>
    <col min="8692" max="8692" width="17.85546875" style="4" customWidth="1"/>
    <col min="8693" max="8693" width="20.140625" style="4" customWidth="1"/>
    <col min="8694" max="8700" width="0" style="4" hidden="1" customWidth="1"/>
    <col min="8701" max="8701" width="24.7109375" style="4" customWidth="1"/>
    <col min="8702" max="8702" width="17.85546875" style="4" customWidth="1"/>
    <col min="8703" max="8703" width="12.5703125" style="4" bestFit="1" customWidth="1"/>
    <col min="8704" max="8943" width="11" style="4"/>
    <col min="8944" max="8944" width="8.42578125" style="4" customWidth="1"/>
    <col min="8945" max="8945" width="52.140625" style="4" customWidth="1"/>
    <col min="8946" max="8946" width="16.85546875" style="4" customWidth="1"/>
    <col min="8947" max="8947" width="6.42578125" style="4" customWidth="1"/>
    <col min="8948" max="8948" width="17.85546875" style="4" customWidth="1"/>
    <col min="8949" max="8949" width="20.140625" style="4" customWidth="1"/>
    <col min="8950" max="8956" width="0" style="4" hidden="1" customWidth="1"/>
    <col min="8957" max="8957" width="24.7109375" style="4" customWidth="1"/>
    <col min="8958" max="8958" width="17.85546875" style="4" customWidth="1"/>
    <col min="8959" max="8959" width="12.5703125" style="4" bestFit="1" customWidth="1"/>
    <col min="8960" max="9199" width="11" style="4"/>
    <col min="9200" max="9200" width="8.42578125" style="4" customWidth="1"/>
    <col min="9201" max="9201" width="52.140625" style="4" customWidth="1"/>
    <col min="9202" max="9202" width="16.85546875" style="4" customWidth="1"/>
    <col min="9203" max="9203" width="6.42578125" style="4" customWidth="1"/>
    <col min="9204" max="9204" width="17.85546875" style="4" customWidth="1"/>
    <col min="9205" max="9205" width="20.140625" style="4" customWidth="1"/>
    <col min="9206" max="9212" width="0" style="4" hidden="1" customWidth="1"/>
    <col min="9213" max="9213" width="24.7109375" style="4" customWidth="1"/>
    <col min="9214" max="9214" width="17.85546875" style="4" customWidth="1"/>
    <col min="9215" max="9215" width="12.5703125" style="4" bestFit="1" customWidth="1"/>
    <col min="9216" max="9455" width="11" style="4"/>
    <col min="9456" max="9456" width="8.42578125" style="4" customWidth="1"/>
    <col min="9457" max="9457" width="52.140625" style="4" customWidth="1"/>
    <col min="9458" max="9458" width="16.85546875" style="4" customWidth="1"/>
    <col min="9459" max="9459" width="6.42578125" style="4" customWidth="1"/>
    <col min="9460" max="9460" width="17.85546875" style="4" customWidth="1"/>
    <col min="9461" max="9461" width="20.140625" style="4" customWidth="1"/>
    <col min="9462" max="9468" width="0" style="4" hidden="1" customWidth="1"/>
    <col min="9469" max="9469" width="24.7109375" style="4" customWidth="1"/>
    <col min="9470" max="9470" width="17.85546875" style="4" customWidth="1"/>
    <col min="9471" max="9471" width="12.5703125" style="4" bestFit="1" customWidth="1"/>
    <col min="9472" max="9711" width="11" style="4"/>
    <col min="9712" max="9712" width="8.42578125" style="4" customWidth="1"/>
    <col min="9713" max="9713" width="52.140625" style="4" customWidth="1"/>
    <col min="9714" max="9714" width="16.85546875" style="4" customWidth="1"/>
    <col min="9715" max="9715" width="6.42578125" style="4" customWidth="1"/>
    <col min="9716" max="9716" width="17.85546875" style="4" customWidth="1"/>
    <col min="9717" max="9717" width="20.140625" style="4" customWidth="1"/>
    <col min="9718" max="9724" width="0" style="4" hidden="1" customWidth="1"/>
    <col min="9725" max="9725" width="24.7109375" style="4" customWidth="1"/>
    <col min="9726" max="9726" width="17.85546875" style="4" customWidth="1"/>
    <col min="9727" max="9727" width="12.5703125" style="4" bestFit="1" customWidth="1"/>
    <col min="9728" max="9967" width="11" style="4"/>
    <col min="9968" max="9968" width="8.42578125" style="4" customWidth="1"/>
    <col min="9969" max="9969" width="52.140625" style="4" customWidth="1"/>
    <col min="9970" max="9970" width="16.85546875" style="4" customWidth="1"/>
    <col min="9971" max="9971" width="6.42578125" style="4" customWidth="1"/>
    <col min="9972" max="9972" width="17.85546875" style="4" customWidth="1"/>
    <col min="9973" max="9973" width="20.140625" style="4" customWidth="1"/>
    <col min="9974" max="9980" width="0" style="4" hidden="1" customWidth="1"/>
    <col min="9981" max="9981" width="24.7109375" style="4" customWidth="1"/>
    <col min="9982" max="9982" width="17.85546875" style="4" customWidth="1"/>
    <col min="9983" max="9983" width="12.5703125" style="4" bestFit="1" customWidth="1"/>
    <col min="9984" max="10223" width="11" style="4"/>
    <col min="10224" max="10224" width="8.42578125" style="4" customWidth="1"/>
    <col min="10225" max="10225" width="52.140625" style="4" customWidth="1"/>
    <col min="10226" max="10226" width="16.85546875" style="4" customWidth="1"/>
    <col min="10227" max="10227" width="6.42578125" style="4" customWidth="1"/>
    <col min="10228" max="10228" width="17.85546875" style="4" customWidth="1"/>
    <col min="10229" max="10229" width="20.140625" style="4" customWidth="1"/>
    <col min="10230" max="10236" width="0" style="4" hidden="1" customWidth="1"/>
    <col min="10237" max="10237" width="24.7109375" style="4" customWidth="1"/>
    <col min="10238" max="10238" width="17.85546875" style="4" customWidth="1"/>
    <col min="10239" max="10239" width="12.5703125" style="4" bestFit="1" customWidth="1"/>
    <col min="10240" max="10479" width="11" style="4"/>
    <col min="10480" max="10480" width="8.42578125" style="4" customWidth="1"/>
    <col min="10481" max="10481" width="52.140625" style="4" customWidth="1"/>
    <col min="10482" max="10482" width="16.85546875" style="4" customWidth="1"/>
    <col min="10483" max="10483" width="6.42578125" style="4" customWidth="1"/>
    <col min="10484" max="10484" width="17.85546875" style="4" customWidth="1"/>
    <col min="10485" max="10485" width="20.140625" style="4" customWidth="1"/>
    <col min="10486" max="10492" width="0" style="4" hidden="1" customWidth="1"/>
    <col min="10493" max="10493" width="24.7109375" style="4" customWidth="1"/>
    <col min="10494" max="10494" width="17.85546875" style="4" customWidth="1"/>
    <col min="10495" max="10495" width="12.5703125" style="4" bestFit="1" customWidth="1"/>
    <col min="10496" max="10735" width="11" style="4"/>
    <col min="10736" max="10736" width="8.42578125" style="4" customWidth="1"/>
    <col min="10737" max="10737" width="52.140625" style="4" customWidth="1"/>
    <col min="10738" max="10738" width="16.85546875" style="4" customWidth="1"/>
    <col min="10739" max="10739" width="6.42578125" style="4" customWidth="1"/>
    <col min="10740" max="10740" width="17.85546875" style="4" customWidth="1"/>
    <col min="10741" max="10741" width="20.140625" style="4" customWidth="1"/>
    <col min="10742" max="10748" width="0" style="4" hidden="1" customWidth="1"/>
    <col min="10749" max="10749" width="24.7109375" style="4" customWidth="1"/>
    <col min="10750" max="10750" width="17.85546875" style="4" customWidth="1"/>
    <col min="10751" max="10751" width="12.5703125" style="4" bestFit="1" customWidth="1"/>
    <col min="10752" max="10991" width="11" style="4"/>
    <col min="10992" max="10992" width="8.42578125" style="4" customWidth="1"/>
    <col min="10993" max="10993" width="52.140625" style="4" customWidth="1"/>
    <col min="10994" max="10994" width="16.85546875" style="4" customWidth="1"/>
    <col min="10995" max="10995" width="6.42578125" style="4" customWidth="1"/>
    <col min="10996" max="10996" width="17.85546875" style="4" customWidth="1"/>
    <col min="10997" max="10997" width="20.140625" style="4" customWidth="1"/>
    <col min="10998" max="11004" width="0" style="4" hidden="1" customWidth="1"/>
    <col min="11005" max="11005" width="24.7109375" style="4" customWidth="1"/>
    <col min="11006" max="11006" width="17.85546875" style="4" customWidth="1"/>
    <col min="11007" max="11007" width="12.5703125" style="4" bestFit="1" customWidth="1"/>
    <col min="11008" max="11247" width="11" style="4"/>
    <col min="11248" max="11248" width="8.42578125" style="4" customWidth="1"/>
    <col min="11249" max="11249" width="52.140625" style="4" customWidth="1"/>
    <col min="11250" max="11250" width="16.85546875" style="4" customWidth="1"/>
    <col min="11251" max="11251" width="6.42578125" style="4" customWidth="1"/>
    <col min="11252" max="11252" width="17.85546875" style="4" customWidth="1"/>
    <col min="11253" max="11253" width="20.140625" style="4" customWidth="1"/>
    <col min="11254" max="11260" width="0" style="4" hidden="1" customWidth="1"/>
    <col min="11261" max="11261" width="24.7109375" style="4" customWidth="1"/>
    <col min="11262" max="11262" width="17.85546875" style="4" customWidth="1"/>
    <col min="11263" max="11263" width="12.5703125" style="4" bestFit="1" customWidth="1"/>
    <col min="11264" max="11503" width="11" style="4"/>
    <col min="11504" max="11504" width="8.42578125" style="4" customWidth="1"/>
    <col min="11505" max="11505" width="52.140625" style="4" customWidth="1"/>
    <col min="11506" max="11506" width="16.85546875" style="4" customWidth="1"/>
    <col min="11507" max="11507" width="6.42578125" style="4" customWidth="1"/>
    <col min="11508" max="11508" width="17.85546875" style="4" customWidth="1"/>
    <col min="11509" max="11509" width="20.140625" style="4" customWidth="1"/>
    <col min="11510" max="11516" width="0" style="4" hidden="1" customWidth="1"/>
    <col min="11517" max="11517" width="24.7109375" style="4" customWidth="1"/>
    <col min="11518" max="11518" width="17.85546875" style="4" customWidth="1"/>
    <col min="11519" max="11519" width="12.5703125" style="4" bestFit="1" customWidth="1"/>
    <col min="11520" max="11759" width="11" style="4"/>
    <col min="11760" max="11760" width="8.42578125" style="4" customWidth="1"/>
    <col min="11761" max="11761" width="52.140625" style="4" customWidth="1"/>
    <col min="11762" max="11762" width="16.85546875" style="4" customWidth="1"/>
    <col min="11763" max="11763" width="6.42578125" style="4" customWidth="1"/>
    <col min="11764" max="11764" width="17.85546875" style="4" customWidth="1"/>
    <col min="11765" max="11765" width="20.140625" style="4" customWidth="1"/>
    <col min="11766" max="11772" width="0" style="4" hidden="1" customWidth="1"/>
    <col min="11773" max="11773" width="24.7109375" style="4" customWidth="1"/>
    <col min="11774" max="11774" width="17.85546875" style="4" customWidth="1"/>
    <col min="11775" max="11775" width="12.5703125" style="4" bestFit="1" customWidth="1"/>
    <col min="11776" max="12015" width="11" style="4"/>
    <col min="12016" max="12016" width="8.42578125" style="4" customWidth="1"/>
    <col min="12017" max="12017" width="52.140625" style="4" customWidth="1"/>
    <col min="12018" max="12018" width="16.85546875" style="4" customWidth="1"/>
    <col min="12019" max="12019" width="6.42578125" style="4" customWidth="1"/>
    <col min="12020" max="12020" width="17.85546875" style="4" customWidth="1"/>
    <col min="12021" max="12021" width="20.140625" style="4" customWidth="1"/>
    <col min="12022" max="12028" width="0" style="4" hidden="1" customWidth="1"/>
    <col min="12029" max="12029" width="24.7109375" style="4" customWidth="1"/>
    <col min="12030" max="12030" width="17.85546875" style="4" customWidth="1"/>
    <col min="12031" max="12031" width="12.5703125" style="4" bestFit="1" customWidth="1"/>
    <col min="12032" max="12271" width="11" style="4"/>
    <col min="12272" max="12272" width="8.42578125" style="4" customWidth="1"/>
    <col min="12273" max="12273" width="52.140625" style="4" customWidth="1"/>
    <col min="12274" max="12274" width="16.85546875" style="4" customWidth="1"/>
    <col min="12275" max="12275" width="6.42578125" style="4" customWidth="1"/>
    <col min="12276" max="12276" width="17.85546875" style="4" customWidth="1"/>
    <col min="12277" max="12277" width="20.140625" style="4" customWidth="1"/>
    <col min="12278" max="12284" width="0" style="4" hidden="1" customWidth="1"/>
    <col min="12285" max="12285" width="24.7109375" style="4" customWidth="1"/>
    <col min="12286" max="12286" width="17.85546875" style="4" customWidth="1"/>
    <col min="12287" max="12287" width="12.5703125" style="4" bestFit="1" customWidth="1"/>
    <col min="12288" max="12527" width="11" style="4"/>
    <col min="12528" max="12528" width="8.42578125" style="4" customWidth="1"/>
    <col min="12529" max="12529" width="52.140625" style="4" customWidth="1"/>
    <col min="12530" max="12530" width="16.85546875" style="4" customWidth="1"/>
    <col min="12531" max="12531" width="6.42578125" style="4" customWidth="1"/>
    <col min="12532" max="12532" width="17.85546875" style="4" customWidth="1"/>
    <col min="12533" max="12533" width="20.140625" style="4" customWidth="1"/>
    <col min="12534" max="12540" width="0" style="4" hidden="1" customWidth="1"/>
    <col min="12541" max="12541" width="24.7109375" style="4" customWidth="1"/>
    <col min="12542" max="12542" width="17.85546875" style="4" customWidth="1"/>
    <col min="12543" max="12543" width="12.5703125" style="4" bestFit="1" customWidth="1"/>
    <col min="12544" max="12783" width="11" style="4"/>
    <col min="12784" max="12784" width="8.42578125" style="4" customWidth="1"/>
    <col min="12785" max="12785" width="52.140625" style="4" customWidth="1"/>
    <col min="12786" max="12786" width="16.85546875" style="4" customWidth="1"/>
    <col min="12787" max="12787" width="6.42578125" style="4" customWidth="1"/>
    <col min="12788" max="12788" width="17.85546875" style="4" customWidth="1"/>
    <col min="12789" max="12789" width="20.140625" style="4" customWidth="1"/>
    <col min="12790" max="12796" width="0" style="4" hidden="1" customWidth="1"/>
    <col min="12797" max="12797" width="24.7109375" style="4" customWidth="1"/>
    <col min="12798" max="12798" width="17.85546875" style="4" customWidth="1"/>
    <col min="12799" max="12799" width="12.5703125" style="4" bestFit="1" customWidth="1"/>
    <col min="12800" max="13039" width="11" style="4"/>
    <col min="13040" max="13040" width="8.42578125" style="4" customWidth="1"/>
    <col min="13041" max="13041" width="52.140625" style="4" customWidth="1"/>
    <col min="13042" max="13042" width="16.85546875" style="4" customWidth="1"/>
    <col min="13043" max="13043" width="6.42578125" style="4" customWidth="1"/>
    <col min="13044" max="13044" width="17.85546875" style="4" customWidth="1"/>
    <col min="13045" max="13045" width="20.140625" style="4" customWidth="1"/>
    <col min="13046" max="13052" width="0" style="4" hidden="1" customWidth="1"/>
    <col min="13053" max="13053" width="24.7109375" style="4" customWidth="1"/>
    <col min="13054" max="13054" width="17.85546875" style="4" customWidth="1"/>
    <col min="13055" max="13055" width="12.5703125" style="4" bestFit="1" customWidth="1"/>
    <col min="13056" max="13295" width="11" style="4"/>
    <col min="13296" max="13296" width="8.42578125" style="4" customWidth="1"/>
    <col min="13297" max="13297" width="52.140625" style="4" customWidth="1"/>
    <col min="13298" max="13298" width="16.85546875" style="4" customWidth="1"/>
    <col min="13299" max="13299" width="6.42578125" style="4" customWidth="1"/>
    <col min="13300" max="13300" width="17.85546875" style="4" customWidth="1"/>
    <col min="13301" max="13301" width="20.140625" style="4" customWidth="1"/>
    <col min="13302" max="13308" width="0" style="4" hidden="1" customWidth="1"/>
    <col min="13309" max="13309" width="24.7109375" style="4" customWidth="1"/>
    <col min="13310" max="13310" width="17.85546875" style="4" customWidth="1"/>
    <col min="13311" max="13311" width="12.5703125" style="4" bestFit="1" customWidth="1"/>
    <col min="13312" max="13551" width="11" style="4"/>
    <col min="13552" max="13552" width="8.42578125" style="4" customWidth="1"/>
    <col min="13553" max="13553" width="52.140625" style="4" customWidth="1"/>
    <col min="13554" max="13554" width="16.85546875" style="4" customWidth="1"/>
    <col min="13555" max="13555" width="6.42578125" style="4" customWidth="1"/>
    <col min="13556" max="13556" width="17.85546875" style="4" customWidth="1"/>
    <col min="13557" max="13557" width="20.140625" style="4" customWidth="1"/>
    <col min="13558" max="13564" width="0" style="4" hidden="1" customWidth="1"/>
    <col min="13565" max="13565" width="24.7109375" style="4" customWidth="1"/>
    <col min="13566" max="13566" width="17.85546875" style="4" customWidth="1"/>
    <col min="13567" max="13567" width="12.5703125" style="4" bestFit="1" customWidth="1"/>
    <col min="13568" max="13807" width="11" style="4"/>
    <col min="13808" max="13808" width="8.42578125" style="4" customWidth="1"/>
    <col min="13809" max="13809" width="52.140625" style="4" customWidth="1"/>
    <col min="13810" max="13810" width="16.85546875" style="4" customWidth="1"/>
    <col min="13811" max="13811" width="6.42578125" style="4" customWidth="1"/>
    <col min="13812" max="13812" width="17.85546875" style="4" customWidth="1"/>
    <col min="13813" max="13813" width="20.140625" style="4" customWidth="1"/>
    <col min="13814" max="13820" width="0" style="4" hidden="1" customWidth="1"/>
    <col min="13821" max="13821" width="24.7109375" style="4" customWidth="1"/>
    <col min="13822" max="13822" width="17.85546875" style="4" customWidth="1"/>
    <col min="13823" max="13823" width="12.5703125" style="4" bestFit="1" customWidth="1"/>
    <col min="13824" max="14063" width="11" style="4"/>
    <col min="14064" max="14064" width="8.42578125" style="4" customWidth="1"/>
    <col min="14065" max="14065" width="52.140625" style="4" customWidth="1"/>
    <col min="14066" max="14066" width="16.85546875" style="4" customWidth="1"/>
    <col min="14067" max="14067" width="6.42578125" style="4" customWidth="1"/>
    <col min="14068" max="14068" width="17.85546875" style="4" customWidth="1"/>
    <col min="14069" max="14069" width="20.140625" style="4" customWidth="1"/>
    <col min="14070" max="14076" width="0" style="4" hidden="1" customWidth="1"/>
    <col min="14077" max="14077" width="24.7109375" style="4" customWidth="1"/>
    <col min="14078" max="14078" width="17.85546875" style="4" customWidth="1"/>
    <col min="14079" max="14079" width="12.5703125" style="4" bestFit="1" customWidth="1"/>
    <col min="14080" max="14319" width="11" style="4"/>
    <col min="14320" max="14320" width="8.42578125" style="4" customWidth="1"/>
    <col min="14321" max="14321" width="52.140625" style="4" customWidth="1"/>
    <col min="14322" max="14322" width="16.85546875" style="4" customWidth="1"/>
    <col min="14323" max="14323" width="6.42578125" style="4" customWidth="1"/>
    <col min="14324" max="14324" width="17.85546875" style="4" customWidth="1"/>
    <col min="14325" max="14325" width="20.140625" style="4" customWidth="1"/>
    <col min="14326" max="14332" width="0" style="4" hidden="1" customWidth="1"/>
    <col min="14333" max="14333" width="24.7109375" style="4" customWidth="1"/>
    <col min="14334" max="14334" width="17.85546875" style="4" customWidth="1"/>
    <col min="14335" max="14335" width="12.5703125" style="4" bestFit="1" customWidth="1"/>
    <col min="14336" max="14575" width="11" style="4"/>
    <col min="14576" max="14576" width="8.42578125" style="4" customWidth="1"/>
    <col min="14577" max="14577" width="52.140625" style="4" customWidth="1"/>
    <col min="14578" max="14578" width="16.85546875" style="4" customWidth="1"/>
    <col min="14579" max="14579" width="6.42578125" style="4" customWidth="1"/>
    <col min="14580" max="14580" width="17.85546875" style="4" customWidth="1"/>
    <col min="14581" max="14581" width="20.140625" style="4" customWidth="1"/>
    <col min="14582" max="14588" width="0" style="4" hidden="1" customWidth="1"/>
    <col min="14589" max="14589" width="24.7109375" style="4" customWidth="1"/>
    <col min="14590" max="14590" width="17.85546875" style="4" customWidth="1"/>
    <col min="14591" max="14591" width="12.5703125" style="4" bestFit="1" customWidth="1"/>
    <col min="14592" max="14831" width="11" style="4"/>
    <col min="14832" max="14832" width="8.42578125" style="4" customWidth="1"/>
    <col min="14833" max="14833" width="52.140625" style="4" customWidth="1"/>
    <col min="14834" max="14834" width="16.85546875" style="4" customWidth="1"/>
    <col min="14835" max="14835" width="6.42578125" style="4" customWidth="1"/>
    <col min="14836" max="14836" width="17.85546875" style="4" customWidth="1"/>
    <col min="14837" max="14837" width="20.140625" style="4" customWidth="1"/>
    <col min="14838" max="14844" width="0" style="4" hidden="1" customWidth="1"/>
    <col min="14845" max="14845" width="24.7109375" style="4" customWidth="1"/>
    <col min="14846" max="14846" width="17.85546875" style="4" customWidth="1"/>
    <col min="14847" max="14847" width="12.5703125" style="4" bestFit="1" customWidth="1"/>
    <col min="14848" max="15087" width="11" style="4"/>
    <col min="15088" max="15088" width="8.42578125" style="4" customWidth="1"/>
    <col min="15089" max="15089" width="52.140625" style="4" customWidth="1"/>
    <col min="15090" max="15090" width="16.85546875" style="4" customWidth="1"/>
    <col min="15091" max="15091" width="6.42578125" style="4" customWidth="1"/>
    <col min="15092" max="15092" width="17.85546875" style="4" customWidth="1"/>
    <col min="15093" max="15093" width="20.140625" style="4" customWidth="1"/>
    <col min="15094" max="15100" width="0" style="4" hidden="1" customWidth="1"/>
    <col min="15101" max="15101" width="24.7109375" style="4" customWidth="1"/>
    <col min="15102" max="15102" width="17.85546875" style="4" customWidth="1"/>
    <col min="15103" max="15103" width="12.5703125" style="4" bestFit="1" customWidth="1"/>
    <col min="15104" max="15343" width="11" style="4"/>
    <col min="15344" max="15344" width="8.42578125" style="4" customWidth="1"/>
    <col min="15345" max="15345" width="52.140625" style="4" customWidth="1"/>
    <col min="15346" max="15346" width="16.85546875" style="4" customWidth="1"/>
    <col min="15347" max="15347" width="6.42578125" style="4" customWidth="1"/>
    <col min="15348" max="15348" width="17.85546875" style="4" customWidth="1"/>
    <col min="15349" max="15349" width="20.140625" style="4" customWidth="1"/>
    <col min="15350" max="15356" width="0" style="4" hidden="1" customWidth="1"/>
    <col min="15357" max="15357" width="24.7109375" style="4" customWidth="1"/>
    <col min="15358" max="15358" width="17.85546875" style="4" customWidth="1"/>
    <col min="15359" max="15359" width="12.5703125" style="4" bestFit="1" customWidth="1"/>
    <col min="15360" max="15599" width="11" style="4"/>
    <col min="15600" max="15600" width="8.42578125" style="4" customWidth="1"/>
    <col min="15601" max="15601" width="52.140625" style="4" customWidth="1"/>
    <col min="15602" max="15602" width="16.85546875" style="4" customWidth="1"/>
    <col min="15603" max="15603" width="6.42578125" style="4" customWidth="1"/>
    <col min="15604" max="15604" width="17.85546875" style="4" customWidth="1"/>
    <col min="15605" max="15605" width="20.140625" style="4" customWidth="1"/>
    <col min="15606" max="15612" width="0" style="4" hidden="1" customWidth="1"/>
    <col min="15613" max="15613" width="24.7109375" style="4" customWidth="1"/>
    <col min="15614" max="15614" width="17.85546875" style="4" customWidth="1"/>
    <col min="15615" max="15615" width="12.5703125" style="4" bestFit="1" customWidth="1"/>
    <col min="15616" max="15855" width="11" style="4"/>
    <col min="15856" max="15856" width="8.42578125" style="4" customWidth="1"/>
    <col min="15857" max="15857" width="52.140625" style="4" customWidth="1"/>
    <col min="15858" max="15858" width="16.85546875" style="4" customWidth="1"/>
    <col min="15859" max="15859" width="6.42578125" style="4" customWidth="1"/>
    <col min="15860" max="15860" width="17.85546875" style="4" customWidth="1"/>
    <col min="15861" max="15861" width="20.140625" style="4" customWidth="1"/>
    <col min="15862" max="15868" width="0" style="4" hidden="1" customWidth="1"/>
    <col min="15869" max="15869" width="24.7109375" style="4" customWidth="1"/>
    <col min="15870" max="15870" width="17.85546875" style="4" customWidth="1"/>
    <col min="15871" max="15871" width="12.5703125" style="4" bestFit="1" customWidth="1"/>
    <col min="15872" max="16111" width="11" style="4"/>
    <col min="16112" max="16112" width="8.42578125" style="4" customWidth="1"/>
    <col min="16113" max="16113" width="52.140625" style="4" customWidth="1"/>
    <col min="16114" max="16114" width="16.85546875" style="4" customWidth="1"/>
    <col min="16115" max="16115" width="6.42578125" style="4" customWidth="1"/>
    <col min="16116" max="16116" width="17.85546875" style="4" customWidth="1"/>
    <col min="16117" max="16117" width="20.140625" style="4" customWidth="1"/>
    <col min="16118" max="16124" width="0" style="4" hidden="1" customWidth="1"/>
    <col min="16125" max="16125" width="24.7109375" style="4" customWidth="1"/>
    <col min="16126" max="16126" width="17.85546875" style="4" customWidth="1"/>
    <col min="16127" max="16127" width="12.5703125" style="4" bestFit="1" customWidth="1"/>
    <col min="16128" max="16384" width="11" style="4"/>
  </cols>
  <sheetData>
    <row r="1" spans="1:7" s="3" customFormat="1" ht="18.75" customHeight="1" x14ac:dyDescent="0.25">
      <c r="A1" s="149" t="s">
        <v>24</v>
      </c>
      <c r="B1" s="149"/>
      <c r="C1" s="149"/>
      <c r="D1" s="149"/>
      <c r="E1" s="149"/>
      <c r="F1" s="149"/>
      <c r="G1" s="149"/>
    </row>
    <row r="2" spans="1:7" s="3" customFormat="1" ht="18.75" customHeight="1" x14ac:dyDescent="0.25">
      <c r="A2" s="149" t="s">
        <v>25</v>
      </c>
      <c r="B2" s="149"/>
      <c r="C2" s="149"/>
      <c r="D2" s="149"/>
      <c r="E2" s="149"/>
      <c r="F2" s="149"/>
      <c r="G2" s="149"/>
    </row>
    <row r="3" spans="1:7" s="3" customFormat="1" ht="18.75" customHeight="1" x14ac:dyDescent="0.25">
      <c r="A3" s="149" t="s">
        <v>1</v>
      </c>
      <c r="B3" s="149"/>
      <c r="C3" s="149"/>
      <c r="D3" s="149"/>
      <c r="E3" s="149"/>
      <c r="F3" s="149"/>
      <c r="G3" s="149"/>
    </row>
    <row r="4" spans="1:7" ht="9.75" customHeight="1" x14ac:dyDescent="0.25">
      <c r="A4" s="95"/>
      <c r="B4" s="96"/>
      <c r="C4" s="96"/>
      <c r="D4" s="97"/>
      <c r="E4" s="96"/>
      <c r="F4" s="96"/>
      <c r="G4" s="98"/>
    </row>
    <row r="5" spans="1:7" s="1" customFormat="1" ht="39" customHeight="1" x14ac:dyDescent="0.25">
      <c r="A5" s="150" t="s">
        <v>38</v>
      </c>
      <c r="B5" s="150"/>
      <c r="C5" s="150"/>
      <c r="D5" s="150"/>
      <c r="E5" s="150"/>
      <c r="F5" s="150"/>
      <c r="G5" s="150"/>
    </row>
    <row r="6" spans="1:7" s="1" customFormat="1" ht="14.25" customHeight="1" thickBot="1" x14ac:dyDescent="0.3">
      <c r="A6" s="151"/>
      <c r="B6" s="151"/>
      <c r="C6" s="151"/>
      <c r="D6" s="151"/>
      <c r="E6" s="151"/>
      <c r="F6" s="151"/>
      <c r="G6" s="151"/>
    </row>
    <row r="7" spans="1:7" s="3" customFormat="1" ht="41.25" customHeight="1" thickTop="1" thickBot="1" x14ac:dyDescent="0.3">
      <c r="A7" s="45" t="s">
        <v>2</v>
      </c>
      <c r="B7" s="46" t="s">
        <v>3</v>
      </c>
      <c r="C7" s="46" t="s">
        <v>4</v>
      </c>
      <c r="D7" s="46" t="s">
        <v>0</v>
      </c>
      <c r="E7" s="47" t="s">
        <v>5</v>
      </c>
      <c r="F7" s="48" t="s">
        <v>6</v>
      </c>
      <c r="G7" s="49" t="s">
        <v>7</v>
      </c>
    </row>
    <row r="8" spans="1:7" ht="21" customHeight="1" thickTop="1" x14ac:dyDescent="0.25">
      <c r="A8" s="22"/>
      <c r="B8" s="23"/>
      <c r="C8" s="107"/>
      <c r="D8" s="24"/>
      <c r="E8" s="25"/>
      <c r="F8" s="25"/>
      <c r="G8" s="26"/>
    </row>
    <row r="9" spans="1:7" ht="30.75" customHeight="1" x14ac:dyDescent="0.25">
      <c r="A9" s="104">
        <v>1</v>
      </c>
      <c r="B9" s="106" t="s">
        <v>34</v>
      </c>
      <c r="C9" s="108"/>
      <c r="D9" s="91"/>
      <c r="E9" s="100"/>
      <c r="F9" s="100"/>
      <c r="G9" s="101"/>
    </row>
    <row r="10" spans="1:7" ht="30.75" customHeight="1" x14ac:dyDescent="0.25">
      <c r="A10" s="105">
        <f>+A9+0.1</f>
        <v>1.1000000000000001</v>
      </c>
      <c r="B10" s="103" t="s">
        <v>35</v>
      </c>
      <c r="C10" s="108">
        <v>12</v>
      </c>
      <c r="D10" s="91" t="s">
        <v>39</v>
      </c>
      <c r="E10" s="92"/>
      <c r="F10" s="27">
        <f t="shared" ref="F10" si="0">+C10*E10</f>
        <v>0</v>
      </c>
      <c r="G10" s="101">
        <f>SUM(F10)</f>
        <v>0</v>
      </c>
    </row>
    <row r="11" spans="1:7" ht="21" customHeight="1" x14ac:dyDescent="0.25">
      <c r="A11" s="89"/>
      <c r="B11" s="99"/>
      <c r="C11" s="108"/>
      <c r="D11" s="91"/>
      <c r="E11" s="100"/>
      <c r="F11" s="100"/>
      <c r="G11" s="101"/>
    </row>
    <row r="12" spans="1:7" ht="21" customHeight="1" x14ac:dyDescent="0.25">
      <c r="A12" s="104">
        <v>2</v>
      </c>
      <c r="B12" s="99" t="s">
        <v>33</v>
      </c>
      <c r="C12" s="108"/>
      <c r="D12" s="91"/>
      <c r="E12" s="100"/>
      <c r="F12" s="100"/>
      <c r="G12" s="101"/>
    </row>
    <row r="13" spans="1:7" ht="21" customHeight="1" x14ac:dyDescent="0.25">
      <c r="A13" s="105">
        <f>+A12+0.1</f>
        <v>2.1</v>
      </c>
      <c r="B13" s="102" t="s">
        <v>26</v>
      </c>
      <c r="C13" s="108">
        <v>23683.859100000001</v>
      </c>
      <c r="D13" s="91" t="s">
        <v>27</v>
      </c>
      <c r="E13" s="92"/>
      <c r="F13" s="27">
        <f t="shared" ref="F13:F17" si="1">+C13*E13</f>
        <v>0</v>
      </c>
      <c r="G13" s="101"/>
    </row>
    <row r="14" spans="1:7" ht="41.25" customHeight="1" x14ac:dyDescent="0.25">
      <c r="A14" s="105">
        <f t="shared" ref="A14:A17" si="2">+A13+0.1</f>
        <v>2.2000000000000002</v>
      </c>
      <c r="B14" s="103" t="s">
        <v>28</v>
      </c>
      <c r="C14" s="108">
        <v>23683.859100000001</v>
      </c>
      <c r="D14" s="91" t="s">
        <v>27</v>
      </c>
      <c r="E14" s="92"/>
      <c r="F14" s="27">
        <f t="shared" si="1"/>
        <v>0</v>
      </c>
      <c r="G14" s="101"/>
    </row>
    <row r="15" spans="1:7" ht="25.5" customHeight="1" x14ac:dyDescent="0.25">
      <c r="A15" s="105">
        <f t="shared" si="2"/>
        <v>2.3000000000000003</v>
      </c>
      <c r="B15" s="103" t="s">
        <v>32</v>
      </c>
      <c r="C15" s="108">
        <v>11795.606732000002</v>
      </c>
      <c r="D15" s="91" t="s">
        <v>30</v>
      </c>
      <c r="E15" s="92"/>
      <c r="F15" s="27">
        <f t="shared" si="1"/>
        <v>0</v>
      </c>
      <c r="G15" s="101"/>
    </row>
    <row r="16" spans="1:7" ht="21" customHeight="1" x14ac:dyDescent="0.25">
      <c r="A16" s="105">
        <f t="shared" si="2"/>
        <v>2.4000000000000004</v>
      </c>
      <c r="B16" s="102" t="s">
        <v>29</v>
      </c>
      <c r="C16" s="108">
        <v>137711.57785200002</v>
      </c>
      <c r="D16" s="91" t="s">
        <v>30</v>
      </c>
      <c r="E16" s="92"/>
      <c r="F16" s="27">
        <f t="shared" si="1"/>
        <v>0</v>
      </c>
      <c r="G16" s="101"/>
    </row>
    <row r="17" spans="1:8" ht="21" customHeight="1" x14ac:dyDescent="0.25">
      <c r="A17" s="105">
        <f t="shared" si="2"/>
        <v>2.5000000000000004</v>
      </c>
      <c r="B17" s="102" t="s">
        <v>31</v>
      </c>
      <c r="C17" s="108">
        <v>127655.52909000003</v>
      </c>
      <c r="D17" s="91" t="s">
        <v>30</v>
      </c>
      <c r="E17" s="92"/>
      <c r="F17" s="27">
        <f t="shared" si="1"/>
        <v>0</v>
      </c>
      <c r="G17" s="101">
        <f>SUM(F13:F17)</f>
        <v>0</v>
      </c>
    </row>
    <row r="18" spans="1:8" ht="21" customHeight="1" x14ac:dyDescent="0.25">
      <c r="A18" s="105"/>
      <c r="B18" s="102"/>
      <c r="C18" s="108"/>
      <c r="D18" s="91"/>
      <c r="E18" s="92"/>
      <c r="F18" s="90"/>
      <c r="G18" s="101"/>
    </row>
    <row r="19" spans="1:8" s="132" customFormat="1" ht="25.5" customHeight="1" x14ac:dyDescent="0.25">
      <c r="A19" s="133">
        <v>3</v>
      </c>
      <c r="B19" s="134" t="s">
        <v>51</v>
      </c>
      <c r="C19" s="135"/>
      <c r="D19" s="136"/>
      <c r="E19" s="135"/>
      <c r="F19" s="136" t="str">
        <f t="shared" ref="F19:F24" si="3">IF(ISBLANK(C19),"",ROUND(C19*E19,2))</f>
        <v/>
      </c>
      <c r="G19" s="135"/>
    </row>
    <row r="20" spans="1:8" s="132" customFormat="1" ht="23.25" customHeight="1" x14ac:dyDescent="0.25">
      <c r="A20" s="105" t="s">
        <v>40</v>
      </c>
      <c r="B20" s="102" t="s">
        <v>41</v>
      </c>
      <c r="C20" s="137">
        <v>9465.51</v>
      </c>
      <c r="D20" s="102" t="s">
        <v>42</v>
      </c>
      <c r="E20" s="137"/>
      <c r="F20" s="102">
        <f t="shared" si="3"/>
        <v>0</v>
      </c>
      <c r="G20" s="137"/>
    </row>
    <row r="21" spans="1:8" s="132" customFormat="1" ht="23.25" customHeight="1" x14ac:dyDescent="0.25">
      <c r="A21" s="105" t="s">
        <v>43</v>
      </c>
      <c r="B21" s="102" t="s">
        <v>44</v>
      </c>
      <c r="C21" s="137">
        <v>2855.16</v>
      </c>
      <c r="D21" s="102" t="s">
        <v>42</v>
      </c>
      <c r="E21" s="137"/>
      <c r="F21" s="102">
        <f t="shared" si="3"/>
        <v>0</v>
      </c>
      <c r="G21" s="137"/>
    </row>
    <row r="22" spans="1:8" s="132" customFormat="1" ht="23.25" customHeight="1" x14ac:dyDescent="0.25">
      <c r="A22" s="105" t="s">
        <v>45</v>
      </c>
      <c r="B22" s="102" t="s">
        <v>46</v>
      </c>
      <c r="C22" s="137">
        <v>4961.9399999999996</v>
      </c>
      <c r="D22" s="102" t="s">
        <v>42</v>
      </c>
      <c r="E22" s="137"/>
      <c r="F22" s="102">
        <f t="shared" si="3"/>
        <v>0</v>
      </c>
      <c r="G22" s="137"/>
    </row>
    <row r="23" spans="1:8" s="132" customFormat="1" ht="23.25" customHeight="1" x14ac:dyDescent="0.25">
      <c r="A23" s="105" t="s">
        <v>47</v>
      </c>
      <c r="B23" s="102" t="s">
        <v>48</v>
      </c>
      <c r="C23" s="137">
        <v>1805.05</v>
      </c>
      <c r="D23" s="102" t="s">
        <v>42</v>
      </c>
      <c r="E23" s="137"/>
      <c r="F23" s="102">
        <f t="shared" si="3"/>
        <v>0</v>
      </c>
      <c r="G23" s="137"/>
    </row>
    <row r="24" spans="1:8" s="132" customFormat="1" ht="23.25" customHeight="1" x14ac:dyDescent="0.25">
      <c r="A24" s="105" t="s">
        <v>49</v>
      </c>
      <c r="B24" s="102" t="s">
        <v>50</v>
      </c>
      <c r="C24" s="137">
        <v>1039.6199999999999</v>
      </c>
      <c r="D24" s="102" t="s">
        <v>42</v>
      </c>
      <c r="E24" s="137"/>
      <c r="F24" s="102">
        <f t="shared" si="3"/>
        <v>0</v>
      </c>
      <c r="G24" s="101">
        <f>+SUM(F20:F24)</f>
        <v>0</v>
      </c>
    </row>
    <row r="25" spans="1:8" s="141" customFormat="1" ht="34.5" customHeight="1" x14ac:dyDescent="0.25">
      <c r="A25" s="139" t="s">
        <v>52</v>
      </c>
      <c r="B25" s="144" t="s">
        <v>58</v>
      </c>
      <c r="C25" s="144"/>
      <c r="D25" s="144"/>
      <c r="E25" s="144"/>
      <c r="F25" s="144"/>
      <c r="G25" s="144"/>
      <c r="H25" s="140"/>
    </row>
    <row r="26" spans="1:8" s="143" customFormat="1" ht="22.5" customHeight="1" x14ac:dyDescent="0.25">
      <c r="A26" s="105" t="s">
        <v>53</v>
      </c>
      <c r="B26" s="146" t="s">
        <v>41</v>
      </c>
      <c r="C26" s="102">
        <v>9465.51</v>
      </c>
      <c r="D26" s="137" t="s">
        <v>42</v>
      </c>
      <c r="E26" s="102"/>
      <c r="F26" s="102">
        <f t="shared" ref="F26:F30" si="4">IF(ISBLANK(C26),"",ROUND(C26*E26,2))</f>
        <v>0</v>
      </c>
      <c r="G26" s="137"/>
      <c r="H26" s="142"/>
    </row>
    <row r="27" spans="1:8" s="143" customFormat="1" ht="24.75" customHeight="1" x14ac:dyDescent="0.25">
      <c r="A27" s="105" t="s">
        <v>54</v>
      </c>
      <c r="B27" s="146" t="s">
        <v>44</v>
      </c>
      <c r="C27" s="102">
        <v>2855.16</v>
      </c>
      <c r="D27" s="137" t="s">
        <v>42</v>
      </c>
      <c r="E27" s="102"/>
      <c r="F27" s="102">
        <f t="shared" si="4"/>
        <v>0</v>
      </c>
      <c r="G27" s="137"/>
      <c r="H27" s="142"/>
    </row>
    <row r="28" spans="1:8" s="143" customFormat="1" ht="22.5" customHeight="1" x14ac:dyDescent="0.25">
      <c r="A28" s="105" t="s">
        <v>55</v>
      </c>
      <c r="B28" s="146" t="s">
        <v>46</v>
      </c>
      <c r="C28" s="102">
        <v>4961.9399999999996</v>
      </c>
      <c r="D28" s="137" t="s">
        <v>42</v>
      </c>
      <c r="E28" s="102"/>
      <c r="F28" s="102">
        <f t="shared" si="4"/>
        <v>0</v>
      </c>
      <c r="G28" s="137"/>
      <c r="H28" s="142"/>
    </row>
    <row r="29" spans="1:8" s="143" customFormat="1" ht="24" customHeight="1" x14ac:dyDescent="0.25">
      <c r="A29" s="105" t="s">
        <v>56</v>
      </c>
      <c r="B29" s="146" t="s">
        <v>48</v>
      </c>
      <c r="C29" s="102">
        <v>1805.05</v>
      </c>
      <c r="D29" s="137" t="s">
        <v>42</v>
      </c>
      <c r="E29" s="102"/>
      <c r="F29" s="102">
        <f t="shared" si="4"/>
        <v>0</v>
      </c>
      <c r="G29" s="137"/>
      <c r="H29" s="142"/>
    </row>
    <row r="30" spans="1:8" s="143" customFormat="1" ht="22.5" customHeight="1" x14ac:dyDescent="0.25">
      <c r="A30" s="105" t="s">
        <v>57</v>
      </c>
      <c r="B30" s="146" t="s">
        <v>50</v>
      </c>
      <c r="C30" s="102">
        <v>1039.6199999999999</v>
      </c>
      <c r="D30" s="137" t="s">
        <v>42</v>
      </c>
      <c r="E30" s="102"/>
      <c r="F30" s="102">
        <f t="shared" si="4"/>
        <v>0</v>
      </c>
      <c r="G30" s="101">
        <f>+SUM(F26:F30)</f>
        <v>0</v>
      </c>
      <c r="H30" s="142"/>
    </row>
    <row r="31" spans="1:8" s="132" customFormat="1" ht="23.25" customHeight="1" x14ac:dyDescent="0.25">
      <c r="A31" s="145"/>
      <c r="B31" s="145"/>
      <c r="C31" s="145"/>
      <c r="D31" s="145"/>
      <c r="E31" s="145"/>
      <c r="F31" s="145"/>
      <c r="G31" s="138"/>
    </row>
    <row r="32" spans="1:8" ht="16.5" customHeight="1" thickBot="1" x14ac:dyDescent="0.3">
      <c r="A32" s="104"/>
      <c r="B32" s="131"/>
      <c r="C32" s="111"/>
      <c r="D32" s="110"/>
      <c r="E32" s="92"/>
      <c r="F32" s="90"/>
      <c r="G32" s="112"/>
    </row>
    <row r="33" spans="1:7" s="28" customFormat="1" ht="22.5" customHeight="1" thickTop="1" thickBot="1" x14ac:dyDescent="0.3">
      <c r="A33" s="50"/>
      <c r="B33" s="77" t="s">
        <v>37</v>
      </c>
      <c r="C33" s="109"/>
      <c r="D33" s="51"/>
      <c r="E33" s="52"/>
      <c r="F33" s="53"/>
      <c r="G33" s="54">
        <f>SUM(G9:G32)</f>
        <v>0</v>
      </c>
    </row>
    <row r="34" spans="1:7" s="28" customFormat="1" ht="22.5" customHeight="1" thickTop="1" thickBot="1" x14ac:dyDescent="0.3">
      <c r="A34" s="55"/>
      <c r="B34" s="147" t="s">
        <v>8</v>
      </c>
      <c r="C34" s="148"/>
      <c r="D34" s="56"/>
      <c r="E34" s="57"/>
      <c r="F34" s="58"/>
      <c r="G34" s="59">
        <f>SUM(F10:F33)</f>
        <v>0</v>
      </c>
    </row>
    <row r="35" spans="1:7" s="28" customFormat="1" ht="22.5" customHeight="1" thickTop="1" x14ac:dyDescent="0.25">
      <c r="A35" s="11"/>
      <c r="B35" s="10"/>
      <c r="C35" s="5"/>
      <c r="D35" s="6"/>
      <c r="E35" s="7"/>
      <c r="F35" s="5"/>
      <c r="G35" s="8"/>
    </row>
    <row r="36" spans="1:7" s="28" customFormat="1" ht="22.5" customHeight="1" x14ac:dyDescent="0.25">
      <c r="A36" s="11"/>
      <c r="B36" s="12" t="s">
        <v>20</v>
      </c>
      <c r="C36" s="30">
        <v>0.1</v>
      </c>
      <c r="D36" s="31"/>
      <c r="E36" s="32"/>
      <c r="F36" s="5">
        <f>C36*G34</f>
        <v>0</v>
      </c>
      <c r="G36" s="8"/>
    </row>
    <row r="37" spans="1:7" s="28" customFormat="1" ht="22.5" customHeight="1" x14ac:dyDescent="0.25">
      <c r="A37" s="11"/>
      <c r="B37" s="12" t="s">
        <v>9</v>
      </c>
      <c r="C37" s="30">
        <v>2.5000000000000001E-2</v>
      </c>
      <c r="D37" s="31"/>
      <c r="E37" s="32"/>
      <c r="F37" s="5">
        <f>C37*G34</f>
        <v>0</v>
      </c>
      <c r="G37" s="8"/>
    </row>
    <row r="38" spans="1:7" s="28" customFormat="1" ht="22.5" customHeight="1" x14ac:dyDescent="0.25">
      <c r="A38" s="11"/>
      <c r="B38" s="12" t="s">
        <v>10</v>
      </c>
      <c r="C38" s="30">
        <v>5.3499999999999999E-2</v>
      </c>
      <c r="D38" s="31"/>
      <c r="E38" s="32"/>
      <c r="F38" s="5">
        <f>C38*G34</f>
        <v>0</v>
      </c>
      <c r="G38" s="8"/>
    </row>
    <row r="39" spans="1:7" s="28" customFormat="1" ht="22.5" customHeight="1" x14ac:dyDescent="0.25">
      <c r="A39" s="11"/>
      <c r="B39" s="12" t="s">
        <v>11</v>
      </c>
      <c r="C39" s="30">
        <v>0.02</v>
      </c>
      <c r="D39" s="31"/>
      <c r="E39" s="32"/>
      <c r="F39" s="5">
        <f>C39*G34</f>
        <v>0</v>
      </c>
      <c r="G39" s="8"/>
    </row>
    <row r="40" spans="1:7" s="28" customFormat="1" ht="22.5" customHeight="1" x14ac:dyDescent="0.25">
      <c r="A40" s="11"/>
      <c r="B40" s="12" t="s">
        <v>12</v>
      </c>
      <c r="C40" s="30">
        <v>0.01</v>
      </c>
      <c r="D40" s="31"/>
      <c r="E40" s="32"/>
      <c r="F40" s="5">
        <f>C40*G34</f>
        <v>0</v>
      </c>
      <c r="G40" s="8"/>
    </row>
    <row r="41" spans="1:7" s="33" customFormat="1" ht="22.5" customHeight="1" x14ac:dyDescent="0.25">
      <c r="A41" s="11"/>
      <c r="B41" s="12" t="s">
        <v>21</v>
      </c>
      <c r="C41" s="30">
        <v>0.05</v>
      </c>
      <c r="D41" s="31"/>
      <c r="E41" s="32"/>
      <c r="F41" s="5">
        <f>C41*G34</f>
        <v>0</v>
      </c>
      <c r="G41" s="8"/>
    </row>
    <row r="42" spans="1:7" s="33" customFormat="1" ht="22.5" customHeight="1" thickBot="1" x14ac:dyDescent="0.3">
      <c r="A42" s="11"/>
      <c r="B42" s="10"/>
      <c r="C42" s="6"/>
      <c r="D42" s="6"/>
      <c r="E42" s="7"/>
      <c r="F42" s="5"/>
      <c r="G42" s="8"/>
    </row>
    <row r="43" spans="1:7" s="33" customFormat="1" ht="22.5" customHeight="1" thickTop="1" thickBot="1" x14ac:dyDescent="0.3">
      <c r="A43" s="60"/>
      <c r="B43" s="77" t="s">
        <v>13</v>
      </c>
      <c r="C43" s="61"/>
      <c r="D43" s="62"/>
      <c r="E43" s="63"/>
      <c r="F43" s="129"/>
      <c r="G43" s="64">
        <f>SUM(F36:F41)</f>
        <v>0</v>
      </c>
    </row>
    <row r="44" spans="1:7" s="28" customFormat="1" ht="22.5" customHeight="1" thickTop="1" thickBot="1" x14ac:dyDescent="0.3">
      <c r="A44" s="34"/>
      <c r="B44" s="13"/>
      <c r="C44" s="35"/>
      <c r="D44" s="35"/>
      <c r="E44" s="36"/>
      <c r="F44" s="37"/>
      <c r="G44" s="14"/>
    </row>
    <row r="45" spans="1:7" s="33" customFormat="1" ht="27" customHeight="1" thickTop="1" thickBot="1" x14ac:dyDescent="0.3">
      <c r="A45" s="65"/>
      <c r="B45" s="66" t="s">
        <v>14</v>
      </c>
      <c r="C45" s="67"/>
      <c r="D45" s="67"/>
      <c r="E45" s="68"/>
      <c r="F45" s="130"/>
      <c r="G45" s="69">
        <f>SUM(G34:G43)</f>
        <v>0</v>
      </c>
    </row>
    <row r="46" spans="1:7" s="28" customFormat="1" ht="22.5" customHeight="1" thickTop="1" thickBot="1" x14ac:dyDescent="0.3">
      <c r="A46" s="38"/>
      <c r="B46" s="15"/>
      <c r="C46" s="39"/>
      <c r="D46" s="40"/>
      <c r="E46" s="41"/>
      <c r="F46" s="16"/>
      <c r="G46" s="17"/>
    </row>
    <row r="47" spans="1:7" s="33" customFormat="1" ht="61.5" customHeight="1" thickTop="1" thickBot="1" x14ac:dyDescent="0.3">
      <c r="A47" s="65"/>
      <c r="B47" s="70" t="s">
        <v>15</v>
      </c>
      <c r="C47" s="71">
        <v>0.03</v>
      </c>
      <c r="D47" s="67"/>
      <c r="E47" s="68"/>
      <c r="F47" s="130"/>
      <c r="G47" s="69">
        <f>+G43*C47</f>
        <v>0</v>
      </c>
    </row>
    <row r="48" spans="1:7" s="82" customFormat="1" ht="19.5" thickTop="1" thickBot="1" x14ac:dyDescent="0.3">
      <c r="A48" s="38"/>
      <c r="B48" s="15"/>
      <c r="C48" s="39"/>
      <c r="D48" s="40"/>
      <c r="E48" s="41"/>
      <c r="F48" s="16"/>
      <c r="G48" s="17"/>
    </row>
    <row r="49" spans="1:7" s="82" customFormat="1" ht="40.5" customHeight="1" thickTop="1" thickBot="1" x14ac:dyDescent="0.3">
      <c r="A49" s="65"/>
      <c r="B49" s="72" t="s">
        <v>16</v>
      </c>
      <c r="C49" s="71">
        <v>0.06</v>
      </c>
      <c r="D49" s="67"/>
      <c r="E49" s="68"/>
      <c r="F49" s="130"/>
      <c r="G49" s="69">
        <f>+G34*C49</f>
        <v>0</v>
      </c>
    </row>
    <row r="50" spans="1:7" s="28" customFormat="1" ht="22.5" customHeight="1" thickTop="1" thickBot="1" x14ac:dyDescent="0.3">
      <c r="A50" s="78"/>
      <c r="B50" s="79"/>
      <c r="C50" s="80"/>
      <c r="D50" s="81"/>
      <c r="E50" s="81"/>
      <c r="F50" s="81"/>
      <c r="G50" s="82"/>
    </row>
    <row r="51" spans="1:7" s="33" customFormat="1" ht="46.5" customHeight="1" thickTop="1" thickBot="1" x14ac:dyDescent="0.3">
      <c r="A51" s="83"/>
      <c r="B51" s="88" t="s">
        <v>22</v>
      </c>
      <c r="C51" s="85">
        <v>0.18</v>
      </c>
      <c r="D51" s="86"/>
      <c r="E51" s="84"/>
      <c r="F51" s="87"/>
      <c r="G51" s="64">
        <f>C51*F36</f>
        <v>0</v>
      </c>
    </row>
    <row r="52" spans="1:7" s="33" customFormat="1" ht="22.5" customHeight="1" thickTop="1" thickBot="1" x14ac:dyDescent="0.3">
      <c r="A52" s="11"/>
      <c r="B52" s="12"/>
      <c r="C52" s="30"/>
      <c r="D52" s="6"/>
      <c r="E52" s="7"/>
      <c r="F52" s="5"/>
      <c r="G52" s="9"/>
    </row>
    <row r="53" spans="1:7" s="33" customFormat="1" ht="22.5" customHeight="1" thickTop="1" thickBot="1" x14ac:dyDescent="0.3">
      <c r="A53" s="60"/>
      <c r="B53" s="73" t="s">
        <v>17</v>
      </c>
      <c r="C53" s="74">
        <v>0.05</v>
      </c>
      <c r="D53" s="62"/>
      <c r="E53" s="63"/>
      <c r="F53" s="129"/>
      <c r="G53" s="64">
        <f>+C53*G34</f>
        <v>0</v>
      </c>
    </row>
    <row r="54" spans="1:7" s="33" customFormat="1" ht="22.5" customHeight="1" thickTop="1" thickBot="1" x14ac:dyDescent="0.3">
      <c r="A54" s="11"/>
      <c r="B54" s="12"/>
      <c r="C54" s="30"/>
      <c r="D54" s="6"/>
      <c r="E54" s="7"/>
      <c r="F54" s="5"/>
      <c r="G54" s="9"/>
    </row>
    <row r="55" spans="1:7" s="93" customFormat="1" ht="24" customHeight="1" thickTop="1" thickBot="1" x14ac:dyDescent="0.3">
      <c r="A55" s="60"/>
      <c r="B55" s="73" t="s">
        <v>23</v>
      </c>
      <c r="C55" s="94">
        <v>1E-3</v>
      </c>
      <c r="D55" s="62"/>
      <c r="E55" s="63"/>
      <c r="F55" s="129"/>
      <c r="G55" s="64">
        <f>C55*G34</f>
        <v>0</v>
      </c>
    </row>
    <row r="56" spans="1:7" s="33" customFormat="1" ht="22.5" customHeight="1" thickTop="1" x14ac:dyDescent="0.25">
      <c r="A56" s="11"/>
      <c r="B56" s="12"/>
      <c r="C56" s="30"/>
      <c r="D56" s="6"/>
      <c r="E56" s="7"/>
      <c r="F56" s="5"/>
      <c r="G56" s="9"/>
    </row>
    <row r="57" spans="1:7" s="113" customFormat="1" ht="24" customHeight="1" x14ac:dyDescent="0.25">
      <c r="A57" s="121"/>
      <c r="B57" s="122" t="s">
        <v>36</v>
      </c>
      <c r="C57" s="123"/>
      <c r="D57" s="124">
        <v>1</v>
      </c>
      <c r="E57" s="125" t="s">
        <v>19</v>
      </c>
      <c r="F57" s="126"/>
      <c r="G57" s="127">
        <f>+D57*F57</f>
        <v>0</v>
      </c>
    </row>
    <row r="58" spans="1:7" s="3" customFormat="1" ht="23.25" customHeight="1" thickBot="1" x14ac:dyDescent="0.3">
      <c r="A58" s="114"/>
      <c r="B58" s="115"/>
      <c r="C58" s="116"/>
      <c r="D58" s="117"/>
      <c r="E58" s="118"/>
      <c r="F58" s="119"/>
      <c r="G58" s="120"/>
    </row>
    <row r="59" spans="1:7" s="3" customFormat="1" ht="23.25" customHeight="1" thickTop="1" thickBot="1" x14ac:dyDescent="0.3">
      <c r="A59" s="60"/>
      <c r="B59" s="75" t="s">
        <v>18</v>
      </c>
      <c r="C59" s="76"/>
      <c r="D59" s="62"/>
      <c r="E59" s="63"/>
      <c r="F59" s="129"/>
      <c r="G59" s="64">
        <f>SUM(G45:G57)</f>
        <v>0</v>
      </c>
    </row>
    <row r="60" spans="1:7" s="2" customFormat="1" ht="23.25" customHeight="1" thickTop="1" x14ac:dyDescent="0.25">
      <c r="A60" s="18"/>
      <c r="B60" s="19"/>
      <c r="C60" s="19"/>
      <c r="D60" s="128"/>
      <c r="E60" s="20"/>
      <c r="F60" s="19"/>
      <c r="G60" s="21"/>
    </row>
  </sheetData>
  <mergeCells count="6">
    <mergeCell ref="B34:C34"/>
    <mergeCell ref="A1:G1"/>
    <mergeCell ref="A2:G2"/>
    <mergeCell ref="A3:G3"/>
    <mergeCell ref="A5:G5"/>
    <mergeCell ref="A6:G6"/>
  </mergeCells>
  <printOptions horizontalCentered="1"/>
  <pageMargins left="0.74803149606299213" right="0.74803149606299213" top="0.59055118110236227" bottom="0.98425196850393704" header="0.51181102362204722" footer="0.78740157480314965"/>
  <pageSetup scale="54" orientation="portrait" r:id="rId1"/>
  <headerFooter alignWithMargins="0">
    <oddFooter>&amp;L&amp;"Times New Roman,Normal"&amp;8&amp;F&amp;Z&amp;R&amp;"Times New Roman,Normal"&amp;9&amp;P de &amp;N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PRESUP. TERRAPLEN SOLO (2)</vt:lpstr>
      <vt:lpstr>'PRESUP. TERRAPLEN SOLO (2)'!Print_Area</vt:lpstr>
      <vt:lpstr>'PRESUP. TERRAPLEN SOLO (2)'!Print_Area_MI</vt:lpstr>
      <vt:lpstr>'PRESUP. TERRAPLEN SOLO (2)'!Print_Titles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15976</dc:creator>
  <cp:lastModifiedBy>Marcelle Rios Diaz</cp:lastModifiedBy>
  <cp:lastPrinted>2021-12-16T15:50:15Z</cp:lastPrinted>
  <dcterms:created xsi:type="dcterms:W3CDTF">2012-05-23T19:14:48Z</dcterms:created>
  <dcterms:modified xsi:type="dcterms:W3CDTF">2022-02-11T13:40:06Z</dcterms:modified>
</cp:coreProperties>
</file>