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PRESUPUESTO" sheetId="1" r:id="rId1"/>
  </sheets>
  <definedNames>
    <definedName name="_xlfn__FV">#N/A</definedName>
    <definedName name="A" localSheetId="0">'PRESUPUESTO'!#REF!</definedName>
    <definedName name="A">#REF!</definedName>
    <definedName name="A_2" localSheetId="0">#REF!</definedName>
    <definedName name="A_2">#REF!</definedName>
    <definedName name="Excel_BuiltIn__FilterDatabase_1" localSheetId="0">'PRESUPUESTO'!#REF!</definedName>
    <definedName name="Excel_BuiltIn__FilterDatabase_1">#REF!</definedName>
    <definedName name="Excel_BuiltIn_Print_Area" localSheetId="0">'PRESUPUESTO'!$A$1:$G$62</definedName>
    <definedName name="Excel_BuiltIn_Print_Area_1_1" localSheetId="0">'PRESUPUESTO'!#REF!</definedName>
    <definedName name="Excel_BuiltIn_Print_Area_1_1">#REF!</definedName>
    <definedName name="Excel_BuiltIn_Print_Area_1_1_1" localSheetId="0">'PRESUPUESTO'!$A$1:$G$62</definedName>
    <definedName name="Excel_BuiltIn_Print_Area_1_1_1">#REF!</definedName>
    <definedName name="Excel_BuiltIn_Print_Area_1_1_1_1" localSheetId="0">'PRESUPUESTO'!#REF!</definedName>
    <definedName name="Excel_BuiltIn_Print_Area_1_1_1_1">#REF!</definedName>
    <definedName name="Excel_BuiltIn_Print_Area_1_1_1_1_1" localSheetId="0">'PRESUPUESTO'!$A$1:$G$62</definedName>
    <definedName name="Excel_BuiltIn_Print_Area_1_1_1_1_1">#REF!</definedName>
    <definedName name="Excel_BuiltIn_Print_Area_2">#REF!</definedName>
    <definedName name="Excel_BuiltIn_Print_Area_3">#REF!</definedName>
    <definedName name="Excel_BuiltIn_Print_Titles" localSheetId="0">'PRESUPUESTO'!$1:$7</definedName>
    <definedName name="Excel_BuiltIn_Print_Titles_1" localSheetId="0">'PRESUPUESTO'!$A$1:$HT$7</definedName>
    <definedName name="Excel_BuiltIn_Print_Titles_1">#REF!</definedName>
    <definedName name="Excel_BuiltIn_Print_Titles_1_1" localSheetId="0">'PRESUPUESTO'!$A$1:$HM$7</definedName>
    <definedName name="Excel_BuiltIn_Print_Titles_1_1">#REF!</definedName>
    <definedName name="F" localSheetId="0">'PRESUPUESTO'!#REF!</definedName>
    <definedName name="F">#REF!</definedName>
    <definedName name="F_2" localSheetId="0">#REF!</definedName>
    <definedName name="F_2">#REF!</definedName>
    <definedName name="_xlnm.Print_Area" localSheetId="0">'PRESUPUESTO'!$A$1:$G$62</definedName>
    <definedName name="Print_Area_MI_1" localSheetId="0">'PRESUPUESTO'!$A$1:$G$62</definedName>
    <definedName name="Print_Area_MI_1">#REF!</definedName>
    <definedName name="Print_Area_MI_2" localSheetId="0">#REF!</definedName>
    <definedName name="Print_Area_MI_2">#REF!</definedName>
    <definedName name="_xlnm.Print_Titles" localSheetId="0">'PRESUPUESTO'!$1:$7</definedName>
  </definedNames>
  <calcPr fullCalcOnLoad="1"/>
</workbook>
</file>

<file path=xl/sharedStrings.xml><?xml version="1.0" encoding="utf-8"?>
<sst xmlns="http://schemas.openxmlformats.org/spreadsheetml/2006/main" count="62" uniqueCount="53">
  <si>
    <t xml:space="preserve">CORPORACION DEL ACUEDUCTO Y ALCANTARILLADO DE SANTO DOMINGO </t>
  </si>
  <si>
    <t>***C.A.A.S.D.***</t>
  </si>
  <si>
    <t>Unidad Ejecutora de Proyectos</t>
  </si>
  <si>
    <t xml:space="preserve">DEMOLICION Y RECONSTRUCCION DE LOSA EXISTENTE DE LA ALCANTARILLA TIPO CAJON DEL TUNEL CAPOTILLO, DN. </t>
  </si>
  <si>
    <t>No.</t>
  </si>
  <si>
    <t>DESCRIPCION</t>
  </si>
  <si>
    <t>CANTIDAD</t>
  </si>
  <si>
    <t>UD</t>
  </si>
  <si>
    <t>PRECIO</t>
  </si>
  <si>
    <t>COSTO RD$</t>
  </si>
  <si>
    <t>SUB TOTAL RD$</t>
  </si>
  <si>
    <t>PRELIMINALES</t>
  </si>
  <si>
    <t>ML</t>
  </si>
  <si>
    <t>Demolicion de losa (L=761.48 ml)</t>
  </si>
  <si>
    <t>M3</t>
  </si>
  <si>
    <t>M2</t>
  </si>
  <si>
    <t>Bote de Escombros resultados de la demolicion</t>
  </si>
  <si>
    <t>TRABAJOS GENERALES:</t>
  </si>
  <si>
    <t>Control de tránsito en vías existentes de acceso a la obra (cubicar desglosado).</t>
  </si>
  <si>
    <t>PA</t>
  </si>
  <si>
    <t>CONSTRUCCION DE:</t>
  </si>
  <si>
    <t>Losa e= 0.25 Mts, (240kg/cm²)</t>
  </si>
  <si>
    <t xml:space="preserve">Fino Losa </t>
  </si>
  <si>
    <t>Aceras.</t>
  </si>
  <si>
    <t>Contenes.</t>
  </si>
  <si>
    <t>Alumbrado Calle;</t>
  </si>
  <si>
    <t>Alimentación Primaria (Cubicar Desglosado)</t>
  </si>
  <si>
    <t>Suministro y Colocación de Postes Para Iluminación (Incluye Lampara Led y Cableado)</t>
  </si>
  <si>
    <t>REPOSICION DE:</t>
  </si>
  <si>
    <t>Servicio Existente  (cubicar desglosado).</t>
  </si>
  <si>
    <t>5</t>
  </si>
  <si>
    <t>LIMPIEZA CONTINUA Y FINAL(Cubicar Desglosado)</t>
  </si>
  <si>
    <t xml:space="preserve">SUB-TOTAL </t>
  </si>
  <si>
    <t>SUB - TOTAL GENERAL</t>
  </si>
  <si>
    <t>DIRECCION TECNICA</t>
  </si>
  <si>
    <t>GASTOS ADMINISTRATIVOS</t>
  </si>
  <si>
    <t>SEGURO Y FIANZAS</t>
  </si>
  <si>
    <t>TRANSPORTE</t>
  </si>
  <si>
    <t>LEY # 6/86</t>
  </si>
  <si>
    <t>SUPERVISION</t>
  </si>
  <si>
    <t>TOTAL DE GASTOS INDIRECTOS</t>
  </si>
  <si>
    <t>CUENCA HIDROGRAFICA</t>
  </si>
  <si>
    <t>SUB-TOTAL GENERAL EN RD$</t>
  </si>
  <si>
    <t>EQUIPAMIENTO CAASD</t>
  </si>
  <si>
    <t>CODIA</t>
  </si>
  <si>
    <t>ITBIS (18% DE DIRECCION TECNICA)</t>
  </si>
  <si>
    <t xml:space="preserve">TRANSPORTE DE EQUIPOS PESADOS </t>
  </si>
  <si>
    <t>IMPREVISTOS</t>
  </si>
  <si>
    <t>TOTAL GENERAL A CONTRATAR</t>
  </si>
  <si>
    <t>3.5.1</t>
  </si>
  <si>
    <t>3.5.2</t>
  </si>
  <si>
    <t>6</t>
  </si>
  <si>
    <t>OBRAS DE MITIGACION SOCIAL ( P. A. de 2.5 M)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</si>
</sst>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;\-#,##0.00"/>
    <numFmt numFmtId="173" formatCode="_(* #,##0.00_);_(* \(#,##0.00\);_(* \-??_);_(@_)"/>
    <numFmt numFmtId="174" formatCode="_-* #,##0.00\ _€_-;\-* #,##0.00\ _€_-;_-* \-??\ _€_-;_-@_-"/>
    <numFmt numFmtId="175" formatCode="_(\$* #,##0.00_);_(\$* \(#,##0.00\);_(\$* \-??_);_(@_)"/>
    <numFmt numFmtId="176" formatCode="#.##0\.00\ _€;\-#.##0\.00\ _€"/>
    <numFmt numFmtId="177" formatCode="_(* #,##0.0000_);_(* \(#,##0.0000\);_(* \-??_);_(@_)"/>
    <numFmt numFmtId="178" formatCode="&quot;RD$&quot;#,##0.00_);&quot;(RD$&quot;#,##0.00\)"/>
    <numFmt numFmtId="179" formatCode="0.00_)"/>
    <numFmt numFmtId="180" formatCode="\ * #,##0.00\ ;\ * \(#,##0.00\);\ * \-??\ "/>
    <numFmt numFmtId="181" formatCode="#,##0.00\ ;\(#,##0.00\)"/>
    <numFmt numFmtId="182" formatCode="#,##0.0_);\(#,##0.0\)"/>
    <numFmt numFmtId="183" formatCode="#,##0;\-#,##0"/>
    <numFmt numFmtId="184" formatCode="0.0"/>
    <numFmt numFmtId="185" formatCode="#,##0.0\ _€;\-#,##0.0\ _€"/>
    <numFmt numFmtId="186" formatCode="0.0_)"/>
    <numFmt numFmtId="187" formatCode="0_)"/>
    <numFmt numFmtId="188" formatCode="#,##0.0000;\-#,##0.0000"/>
    <numFmt numFmtId="189" formatCode="\$#,##0.00;&quot;-$&quot;#,##0.00"/>
    <numFmt numFmtId="190" formatCode="0.0000"/>
    <numFmt numFmtId="191" formatCode="[$-1C0A]#,##0.00_);\(#,##0.00\)"/>
    <numFmt numFmtId="192" formatCode="&quot;RD$&quot;#,##0.00_);[Red]&quot;(RD$&quot;#,##0.00\)"/>
  </numFmts>
  <fonts count="50">
    <font>
      <sz val="10"/>
      <name val="Courier New"/>
      <family val="3"/>
    </font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3"/>
      <color indexed="8"/>
      <name val="Arial"/>
      <family val="2"/>
    </font>
    <font>
      <sz val="14"/>
      <color indexed="60"/>
      <name val="Arial"/>
      <family val="2"/>
    </font>
    <font>
      <b/>
      <sz val="12"/>
      <name val="Arial MT"/>
      <family val="0"/>
    </font>
    <font>
      <sz val="12"/>
      <name val="Arial MT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Courier New"/>
      <family val="3"/>
    </font>
    <font>
      <u val="single"/>
      <sz val="10"/>
      <color indexed="20"/>
      <name val="Courier New"/>
      <family val="3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ourier New"/>
      <family val="3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Courier New"/>
      <family val="3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tted">
        <color indexed="8"/>
      </bottom>
    </border>
    <border>
      <left style="double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double">
        <color indexed="8"/>
      </right>
      <top style="dotted">
        <color indexed="8"/>
      </top>
      <bottom style="dotted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double">
        <color indexed="8"/>
      </left>
      <right style="thin">
        <color indexed="8"/>
      </right>
      <top style="dotted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tted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tted">
        <color indexed="8"/>
      </top>
      <bottom>
        <color indexed="63"/>
      </bottom>
    </border>
  </borders>
  <cellStyleXfs count="77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3" fontId="0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0" applyNumberFormat="0" applyFill="0" applyBorder="0" applyAlignment="0" applyProtection="0"/>
    <xf numFmtId="172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173" fontId="0" fillId="0" borderId="0" applyFill="0" applyBorder="0" applyAlignment="0" applyProtection="0"/>
    <xf numFmtId="174" fontId="0" fillId="0" borderId="0" applyFill="0" applyBorder="0" applyAlignment="0" applyProtection="0"/>
    <xf numFmtId="0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5" fontId="0" fillId="0" borderId="0" applyFill="0" applyBorder="0" applyAlignment="0" applyProtection="0"/>
    <xf numFmtId="0" fontId="45" fillId="31" borderId="0" applyNumberFormat="0" applyBorder="0" applyAlignment="0" applyProtection="0"/>
    <xf numFmtId="0" fontId="1" fillId="0" borderId="0">
      <alignment/>
      <protection/>
    </xf>
    <xf numFmtId="176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7">
    <xf numFmtId="172" fontId="0" fillId="0" borderId="0" xfId="0" applyAlignment="1">
      <alignment/>
    </xf>
    <xf numFmtId="49" fontId="2" fillId="0" borderId="0" xfId="0" applyNumberFormat="1" applyFont="1" applyFill="1" applyAlignment="1">
      <alignment horizontal="right" vertical="center"/>
    </xf>
    <xf numFmtId="172" fontId="2" fillId="0" borderId="0" xfId="0" applyFont="1" applyFill="1" applyAlignment="1">
      <alignment vertical="center"/>
    </xf>
    <xf numFmtId="172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vertical="center"/>
    </xf>
    <xf numFmtId="172" fontId="3" fillId="0" borderId="0" xfId="0" applyFont="1" applyAlignment="1">
      <alignment/>
    </xf>
    <xf numFmtId="180" fontId="5" fillId="33" borderId="0" xfId="0" applyNumberFormat="1" applyFont="1" applyFill="1" applyBorder="1" applyAlignment="1">
      <alignment horizontal="right" vertical="center" wrapText="1"/>
    </xf>
    <xf numFmtId="180" fontId="5" fillId="33" borderId="0" xfId="0" applyNumberFormat="1" applyFont="1" applyFill="1" applyBorder="1" applyAlignment="1">
      <alignment horizontal="justify" vertical="center" wrapText="1"/>
    </xf>
    <xf numFmtId="173" fontId="5" fillId="33" borderId="0" xfId="42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right" vertical="center"/>
      <protection/>
    </xf>
    <xf numFmtId="182" fontId="2" fillId="0" borderId="0" xfId="0" applyNumberFormat="1" applyFont="1" applyFill="1" applyBorder="1" applyAlignment="1" applyProtection="1">
      <alignment vertical="center"/>
      <protection/>
    </xf>
    <xf numFmtId="182" fontId="2" fillId="0" borderId="0" xfId="0" applyNumberFormat="1" applyFont="1" applyFill="1" applyBorder="1" applyAlignment="1" applyProtection="1">
      <alignment vertical="center" wrapText="1"/>
      <protection/>
    </xf>
    <xf numFmtId="172" fontId="3" fillId="0" borderId="10" xfId="0" applyFont="1" applyFill="1" applyBorder="1" applyAlignment="1">
      <alignment vertical="center" wrapText="1"/>
    </xf>
    <xf numFmtId="173" fontId="3" fillId="33" borderId="10" xfId="63" applyFont="1" applyFill="1" applyBorder="1" applyAlignment="1" applyProtection="1">
      <alignment horizontal="center" vertical="center" wrapText="1"/>
      <protection/>
    </xf>
    <xf numFmtId="172" fontId="3" fillId="0" borderId="10" xfId="0" applyFont="1" applyFill="1" applyBorder="1" applyAlignment="1">
      <alignment horizontal="center" vertical="center" wrapText="1"/>
    </xf>
    <xf numFmtId="173" fontId="3" fillId="0" borderId="10" xfId="63" applyFont="1" applyFill="1" applyBorder="1" applyAlignment="1" applyProtection="1">
      <alignment vertical="center" wrapText="1"/>
      <protection/>
    </xf>
    <xf numFmtId="173" fontId="3" fillId="0" borderId="10" xfId="63" applyFont="1" applyFill="1" applyBorder="1" applyAlignment="1" applyProtection="1">
      <alignment horizontal="right" vertical="center" wrapText="1"/>
      <protection/>
    </xf>
    <xf numFmtId="173" fontId="2" fillId="0" borderId="11" xfId="0" applyNumberFormat="1" applyFont="1" applyFill="1" applyBorder="1" applyAlignment="1" applyProtection="1">
      <alignment horizontal="right" vertical="center"/>
      <protection/>
    </xf>
    <xf numFmtId="183" fontId="2" fillId="0" borderId="10" xfId="0" applyNumberFormat="1" applyFont="1" applyFill="1" applyBorder="1" applyAlignment="1">
      <alignment vertical="center" wrapText="1"/>
    </xf>
    <xf numFmtId="172" fontId="2" fillId="0" borderId="10" xfId="0" applyFont="1" applyFill="1" applyBorder="1" applyAlignment="1">
      <alignment vertical="center" wrapText="1"/>
    </xf>
    <xf numFmtId="184" fontId="5" fillId="0" borderId="12" xfId="0" applyNumberFormat="1" applyFont="1" applyBorder="1" applyAlignment="1">
      <alignment horizontal="right" vertical="center" wrapText="1"/>
    </xf>
    <xf numFmtId="172" fontId="7" fillId="0" borderId="13" xfId="0" applyFont="1" applyBorder="1" applyAlignment="1">
      <alignment vertical="center"/>
    </xf>
    <xf numFmtId="4" fontId="7" fillId="0" borderId="13" xfId="0" applyNumberFormat="1" applyFont="1" applyBorder="1" applyAlignment="1">
      <alignment horizontal="right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vertical="center" wrapText="1"/>
    </xf>
    <xf numFmtId="173" fontId="4" fillId="0" borderId="14" xfId="42" applyFont="1" applyFill="1" applyBorder="1" applyAlignment="1" applyProtection="1">
      <alignment vertical="center" wrapText="1"/>
      <protection/>
    </xf>
    <xf numFmtId="172" fontId="5" fillId="0" borderId="13" xfId="0" applyFont="1" applyBorder="1" applyAlignment="1">
      <alignment vertical="center" wrapText="1"/>
    </xf>
    <xf numFmtId="4" fontId="5" fillId="0" borderId="13" xfId="0" applyNumberFormat="1" applyFont="1" applyBorder="1" applyAlignment="1">
      <alignment horizontal="right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vertical="center" wrapText="1"/>
    </xf>
    <xf numFmtId="1" fontId="2" fillId="0" borderId="15" xfId="0" applyNumberFormat="1" applyFont="1" applyBorder="1" applyAlignment="1">
      <alignment vertical="center" wrapText="1"/>
    </xf>
    <xf numFmtId="172" fontId="2" fillId="0" borderId="13" xfId="0" applyFont="1" applyFill="1" applyBorder="1" applyAlignment="1">
      <alignment vertical="center" wrapText="1"/>
    </xf>
    <xf numFmtId="173" fontId="3" fillId="33" borderId="13" xfId="63" applyFont="1" applyFill="1" applyBorder="1" applyAlignment="1" applyProtection="1">
      <alignment horizontal="center" vertical="center" wrapText="1"/>
      <protection/>
    </xf>
    <xf numFmtId="172" fontId="3" fillId="0" borderId="13" xfId="0" applyFont="1" applyFill="1" applyBorder="1" applyAlignment="1">
      <alignment horizontal="center" vertical="center" wrapText="1"/>
    </xf>
    <xf numFmtId="173" fontId="3" fillId="0" borderId="13" xfId="63" applyFont="1" applyFill="1" applyBorder="1" applyAlignment="1" applyProtection="1">
      <alignment vertical="center" wrapText="1"/>
      <protection/>
    </xf>
    <xf numFmtId="173" fontId="3" fillId="0" borderId="13" xfId="63" applyFont="1" applyFill="1" applyBorder="1" applyAlignment="1" applyProtection="1">
      <alignment horizontal="right" vertical="center" wrapText="1"/>
      <protection/>
    </xf>
    <xf numFmtId="173" fontId="2" fillId="0" borderId="14" xfId="0" applyNumberFormat="1" applyFont="1" applyFill="1" applyBorder="1" applyAlignment="1" applyProtection="1">
      <alignment horizontal="right" vertical="center"/>
      <protection/>
    </xf>
    <xf numFmtId="184" fontId="3" fillId="0" borderId="12" xfId="0" applyNumberFormat="1" applyFont="1" applyBorder="1" applyAlignment="1">
      <alignment vertical="center" wrapText="1"/>
    </xf>
    <xf numFmtId="172" fontId="3" fillId="0" borderId="13" xfId="0" applyFont="1" applyFill="1" applyBorder="1" applyAlignment="1">
      <alignment vertical="center" wrapText="1"/>
    </xf>
    <xf numFmtId="173" fontId="3" fillId="0" borderId="13" xfId="63" applyFont="1" applyFill="1" applyBorder="1" applyAlignment="1" applyProtection="1">
      <alignment horizontal="center" vertical="center" wrapText="1"/>
      <protection/>
    </xf>
    <xf numFmtId="172" fontId="3" fillId="0" borderId="0" xfId="0" applyFont="1" applyFill="1" applyAlignment="1">
      <alignment vertical="center"/>
    </xf>
    <xf numFmtId="49" fontId="2" fillId="0" borderId="12" xfId="0" applyNumberFormat="1" applyFont="1" applyFill="1" applyBorder="1" applyAlignment="1">
      <alignment horizontal="right" vertical="center" wrapText="1"/>
    </xf>
    <xf numFmtId="172" fontId="2" fillId="0" borderId="10" xfId="0" applyFont="1" applyBorder="1" applyAlignment="1">
      <alignment vertical="center" wrapText="1"/>
    </xf>
    <xf numFmtId="172" fontId="3" fillId="0" borderId="10" xfId="0" applyFont="1" applyBorder="1" applyAlignment="1">
      <alignment horizontal="center" vertical="center" wrapText="1"/>
    </xf>
    <xf numFmtId="173" fontId="2" fillId="0" borderId="11" xfId="0" applyNumberFormat="1" applyFont="1" applyBorder="1" applyAlignment="1">
      <alignment horizontal="right" vertical="center"/>
    </xf>
    <xf numFmtId="184" fontId="3" fillId="0" borderId="12" xfId="0" applyNumberFormat="1" applyFont="1" applyBorder="1" applyAlignment="1">
      <alignment horizontal="right" vertical="center" wrapText="1"/>
    </xf>
    <xf numFmtId="173" fontId="2" fillId="0" borderId="14" xfId="0" applyNumberFormat="1" applyFont="1" applyBorder="1" applyAlignment="1">
      <alignment horizontal="right" vertical="center"/>
    </xf>
    <xf numFmtId="172" fontId="3" fillId="0" borderId="13" xfId="0" applyFont="1" applyBorder="1" applyAlignment="1">
      <alignment vertical="center" wrapText="1"/>
    </xf>
    <xf numFmtId="172" fontId="3" fillId="0" borderId="13" xfId="0" applyFont="1" applyBorder="1" applyAlignment="1">
      <alignment horizontal="center" vertical="center" wrapText="1"/>
    </xf>
    <xf numFmtId="184" fontId="2" fillId="0" borderId="12" xfId="0" applyNumberFormat="1" applyFont="1" applyBorder="1" applyAlignment="1">
      <alignment vertical="center" wrapText="1"/>
    </xf>
    <xf numFmtId="172" fontId="2" fillId="0" borderId="13" xfId="0" applyFont="1" applyBorder="1" applyAlignment="1">
      <alignment vertical="center" wrapText="1"/>
    </xf>
    <xf numFmtId="184" fontId="3" fillId="0" borderId="15" xfId="0" applyNumberFormat="1" applyFont="1" applyBorder="1" applyAlignment="1">
      <alignment vertical="center" wrapText="1"/>
    </xf>
    <xf numFmtId="172" fontId="3" fillId="0" borderId="10" xfId="0" applyFont="1" applyBorder="1" applyAlignment="1">
      <alignment vertical="center" wrapText="1"/>
    </xf>
    <xf numFmtId="184" fontId="8" fillId="0" borderId="15" xfId="67" applyNumberFormat="1" applyFont="1" applyBorder="1" applyAlignment="1">
      <alignment vertical="center" wrapText="1"/>
      <protection/>
    </xf>
    <xf numFmtId="0" fontId="8" fillId="0" borderId="10" xfId="67" applyNumberFormat="1" applyFont="1" applyBorder="1" applyAlignment="1">
      <alignment vertical="center" wrapText="1"/>
      <protection/>
    </xf>
    <xf numFmtId="173" fontId="9" fillId="0" borderId="10" xfId="56" applyFont="1" applyFill="1" applyBorder="1" applyAlignment="1" applyProtection="1">
      <alignment horizontal="right" vertical="center" wrapText="1"/>
      <protection/>
    </xf>
    <xf numFmtId="0" fontId="9" fillId="0" borderId="10" xfId="67" applyNumberFormat="1" applyFont="1" applyBorder="1" applyAlignment="1">
      <alignment horizontal="center" vertical="center" wrapText="1"/>
      <protection/>
    </xf>
    <xf numFmtId="4" fontId="10" fillId="0" borderId="10" xfId="67" applyNumberFormat="1" applyFont="1" applyBorder="1" applyAlignment="1">
      <alignment horizontal="right" vertical="center" wrapText="1"/>
      <protection/>
    </xf>
    <xf numFmtId="173" fontId="10" fillId="0" borderId="10" xfId="56" applyFont="1" applyFill="1" applyBorder="1" applyAlignment="1" applyProtection="1">
      <alignment vertical="center" wrapText="1"/>
      <protection/>
    </xf>
    <xf numFmtId="173" fontId="11" fillId="0" borderId="11" xfId="56" applyFont="1" applyFill="1" applyBorder="1" applyAlignment="1" applyProtection="1">
      <alignment vertical="center" wrapText="1"/>
      <protection/>
    </xf>
    <xf numFmtId="49" fontId="3" fillId="0" borderId="16" xfId="0" applyNumberFormat="1" applyFont="1" applyFill="1" applyBorder="1" applyAlignment="1">
      <alignment horizontal="right" vertical="center" wrapText="1"/>
    </xf>
    <xf numFmtId="172" fontId="3" fillId="0" borderId="17" xfId="0" applyFont="1" applyFill="1" applyBorder="1" applyAlignment="1">
      <alignment vertical="center" wrapText="1"/>
    </xf>
    <xf numFmtId="173" fontId="3" fillId="33" borderId="17" xfId="63" applyFont="1" applyFill="1" applyBorder="1" applyAlignment="1" applyProtection="1">
      <alignment horizontal="center" vertical="center" wrapText="1"/>
      <protection/>
    </xf>
    <xf numFmtId="172" fontId="3" fillId="0" borderId="17" xfId="0" applyFont="1" applyFill="1" applyBorder="1" applyAlignment="1">
      <alignment horizontal="center" vertical="center" wrapText="1"/>
    </xf>
    <xf numFmtId="173" fontId="3" fillId="0" borderId="17" xfId="63" applyFont="1" applyFill="1" applyBorder="1" applyAlignment="1" applyProtection="1">
      <alignment vertical="center" wrapText="1"/>
      <protection/>
    </xf>
    <xf numFmtId="173" fontId="3" fillId="0" borderId="17" xfId="63" applyFont="1" applyFill="1" applyBorder="1" applyAlignment="1" applyProtection="1">
      <alignment horizontal="right" vertical="center" wrapText="1"/>
      <protection/>
    </xf>
    <xf numFmtId="173" fontId="2" fillId="0" borderId="18" xfId="0" applyNumberFormat="1" applyFont="1" applyFill="1" applyBorder="1" applyAlignment="1" applyProtection="1">
      <alignment horizontal="right" vertical="center"/>
      <protection/>
    </xf>
    <xf numFmtId="179" fontId="3" fillId="0" borderId="19" xfId="0" applyNumberFormat="1" applyFont="1" applyBorder="1" applyAlignment="1">
      <alignment vertical="center" wrapText="1"/>
    </xf>
    <xf numFmtId="179" fontId="3" fillId="0" borderId="20" xfId="0" applyNumberFormat="1" applyFont="1" applyBorder="1" applyAlignment="1">
      <alignment vertical="center" wrapText="1"/>
    </xf>
    <xf numFmtId="172" fontId="3" fillId="0" borderId="20" xfId="0" applyFont="1" applyBorder="1" applyAlignment="1">
      <alignment vertical="center" wrapText="1"/>
    </xf>
    <xf numFmtId="174" fontId="2" fillId="0" borderId="21" xfId="56" applyNumberFormat="1" applyFont="1" applyFill="1" applyBorder="1" applyAlignment="1" applyProtection="1">
      <alignment vertical="center" wrapText="1"/>
      <protection/>
    </xf>
    <xf numFmtId="179" fontId="3" fillId="0" borderId="22" xfId="0" applyNumberFormat="1" applyFont="1" applyBorder="1" applyAlignment="1">
      <alignment vertical="center" wrapText="1"/>
    </xf>
    <xf numFmtId="179" fontId="3" fillId="0" borderId="23" xfId="0" applyNumberFormat="1" applyFont="1" applyBorder="1" applyAlignment="1">
      <alignment vertical="center" wrapText="1"/>
    </xf>
    <xf numFmtId="10" fontId="3" fillId="0" borderId="23" xfId="0" applyNumberFormat="1" applyFont="1" applyBorder="1" applyAlignment="1">
      <alignment vertical="center" wrapText="1"/>
    </xf>
    <xf numFmtId="172" fontId="3" fillId="0" borderId="23" xfId="0" applyFont="1" applyBorder="1" applyAlignment="1">
      <alignment vertical="center" wrapText="1"/>
    </xf>
    <xf numFmtId="174" fontId="2" fillId="0" borderId="24" xfId="56" applyNumberFormat="1" applyFont="1" applyFill="1" applyBorder="1" applyAlignment="1" applyProtection="1">
      <alignment vertical="center" wrapText="1"/>
      <protection/>
    </xf>
    <xf numFmtId="184" fontId="3" fillId="0" borderId="22" xfId="0" applyNumberFormat="1" applyFont="1" applyBorder="1" applyAlignment="1">
      <alignment horizontal="right" vertical="center" wrapText="1"/>
    </xf>
    <xf numFmtId="179" fontId="5" fillId="0" borderId="23" xfId="0" applyNumberFormat="1" applyFont="1" applyBorder="1" applyAlignment="1">
      <alignment vertical="center" wrapText="1"/>
    </xf>
    <xf numFmtId="179" fontId="5" fillId="0" borderId="25" xfId="0" applyNumberFormat="1" applyFont="1" applyBorder="1" applyAlignment="1">
      <alignment horizontal="fill" vertical="center" wrapText="1"/>
    </xf>
    <xf numFmtId="179" fontId="4" fillId="0" borderId="26" xfId="0" applyNumberFormat="1" applyFont="1" applyBorder="1" applyAlignment="1">
      <alignment vertical="center" wrapText="1"/>
    </xf>
    <xf numFmtId="179" fontId="5" fillId="0" borderId="26" xfId="0" applyNumberFormat="1" applyFont="1" applyBorder="1" applyAlignment="1">
      <alignment vertical="center" wrapText="1"/>
    </xf>
    <xf numFmtId="174" fontId="4" fillId="0" borderId="27" xfId="56" applyNumberFormat="1" applyFont="1" applyFill="1" applyBorder="1" applyAlignment="1" applyProtection="1">
      <alignment vertical="center" wrapText="1"/>
      <protection/>
    </xf>
    <xf numFmtId="10" fontId="5" fillId="0" borderId="26" xfId="71" applyNumberFormat="1" applyFont="1" applyFill="1" applyBorder="1" applyAlignment="1" applyProtection="1">
      <alignment vertical="center" wrapText="1"/>
      <protection/>
    </xf>
    <xf numFmtId="49" fontId="2" fillId="33" borderId="25" xfId="0" applyNumberFormat="1" applyFont="1" applyFill="1" applyBorder="1" applyAlignment="1">
      <alignment horizontal="right" vertical="center" wrapText="1"/>
    </xf>
    <xf numFmtId="0" fontId="2" fillId="33" borderId="26" xfId="0" applyNumberFormat="1" applyFont="1" applyFill="1" applyBorder="1" applyAlignment="1">
      <alignment vertical="center" wrapText="1"/>
    </xf>
    <xf numFmtId="10" fontId="3" fillId="33" borderId="26" xfId="71" applyNumberFormat="1" applyFont="1" applyFill="1" applyBorder="1" applyAlignment="1" applyProtection="1">
      <alignment horizontal="center" vertical="center" wrapText="1"/>
      <protection/>
    </xf>
    <xf numFmtId="0" fontId="2" fillId="33" borderId="26" xfId="0" applyNumberFormat="1" applyFont="1" applyFill="1" applyBorder="1" applyAlignment="1">
      <alignment horizontal="center" vertical="center" wrapText="1"/>
    </xf>
    <xf numFmtId="173" fontId="2" fillId="33" borderId="26" xfId="63" applyNumberFormat="1" applyFont="1" applyFill="1" applyBorder="1" applyAlignment="1" applyProtection="1">
      <alignment horizontal="right" vertical="center" wrapText="1"/>
      <protection/>
    </xf>
    <xf numFmtId="173" fontId="2" fillId="33" borderId="27" xfId="63" applyFont="1" applyFill="1" applyBorder="1" applyAlignment="1" applyProtection="1">
      <alignment horizontal="right" vertical="center" wrapText="1"/>
      <protection/>
    </xf>
    <xf numFmtId="179" fontId="5" fillId="0" borderId="26" xfId="0" applyNumberFormat="1" applyFont="1" applyBorder="1" applyAlignment="1">
      <alignment horizontal="center" vertical="center" wrapText="1"/>
    </xf>
    <xf numFmtId="186" fontId="5" fillId="0" borderId="0" xfId="67" applyNumberFormat="1" applyFont="1" applyAlignment="1">
      <alignment vertical="center"/>
      <protection/>
    </xf>
    <xf numFmtId="176" fontId="5" fillId="0" borderId="0" xfId="67" applyFont="1" applyAlignment="1">
      <alignment horizontal="left" vertical="center"/>
      <protection/>
    </xf>
    <xf numFmtId="173" fontId="5" fillId="0" borderId="0" xfId="60" applyFont="1" applyFill="1" applyBorder="1" applyAlignment="1" applyProtection="1">
      <alignment vertical="center"/>
      <protection/>
    </xf>
    <xf numFmtId="173" fontId="3" fillId="0" borderId="0" xfId="60" applyFont="1" applyFill="1" applyBorder="1" applyAlignment="1" applyProtection="1">
      <alignment vertical="center"/>
      <protection/>
    </xf>
    <xf numFmtId="0" fontId="6" fillId="34" borderId="25" xfId="0" applyNumberFormat="1" applyFont="1" applyFill="1" applyBorder="1" applyAlignment="1">
      <alignment horizontal="center" vertical="center" wrapText="1"/>
    </xf>
    <xf numFmtId="0" fontId="6" fillId="34" borderId="26" xfId="0" applyNumberFormat="1" applyFont="1" applyFill="1" applyBorder="1" applyAlignment="1">
      <alignment horizontal="center" vertical="center" wrapText="1"/>
    </xf>
    <xf numFmtId="173" fontId="6" fillId="34" borderId="26" xfId="42" applyFont="1" applyFill="1" applyBorder="1" applyAlignment="1" applyProtection="1">
      <alignment horizontal="center" vertical="center" wrapText="1"/>
      <protection/>
    </xf>
    <xf numFmtId="0" fontId="6" fillId="34" borderId="27" xfId="0" applyNumberFormat="1" applyFont="1" applyFill="1" applyBorder="1" applyAlignment="1">
      <alignment horizontal="center" vertical="center" wrapText="1"/>
    </xf>
    <xf numFmtId="49" fontId="2" fillId="34" borderId="25" xfId="0" applyNumberFormat="1" applyFont="1" applyFill="1" applyBorder="1" applyAlignment="1">
      <alignment horizontal="right" vertical="center" wrapText="1"/>
    </xf>
    <xf numFmtId="172" fontId="2" fillId="34" borderId="26" xfId="0" applyFont="1" applyFill="1" applyBorder="1" applyAlignment="1">
      <alignment vertical="center" wrapText="1"/>
    </xf>
    <xf numFmtId="173" fontId="2" fillId="34" borderId="26" xfId="63" applyFont="1" applyFill="1" applyBorder="1" applyAlignment="1" applyProtection="1">
      <alignment horizontal="center" vertical="center" wrapText="1"/>
      <protection/>
    </xf>
    <xf numFmtId="172" fontId="2" fillId="34" borderId="26" xfId="0" applyFont="1" applyFill="1" applyBorder="1" applyAlignment="1">
      <alignment horizontal="center" vertical="center" wrapText="1"/>
    </xf>
    <xf numFmtId="173" fontId="2" fillId="34" borderId="26" xfId="63" applyFont="1" applyFill="1" applyBorder="1" applyAlignment="1" applyProtection="1">
      <alignment vertical="center" wrapText="1"/>
      <protection/>
    </xf>
    <xf numFmtId="173" fontId="2" fillId="34" borderId="26" xfId="63" applyFont="1" applyFill="1" applyBorder="1" applyAlignment="1" applyProtection="1">
      <alignment horizontal="right" vertical="center" wrapText="1"/>
      <protection/>
    </xf>
    <xf numFmtId="173" fontId="2" fillId="34" borderId="27" xfId="0" applyNumberFormat="1" applyFont="1" applyFill="1" applyBorder="1" applyAlignment="1" applyProtection="1">
      <alignment horizontal="right" vertical="center"/>
      <protection/>
    </xf>
    <xf numFmtId="49" fontId="2" fillId="34" borderId="28" xfId="0" applyNumberFormat="1" applyFont="1" applyFill="1" applyBorder="1" applyAlignment="1">
      <alignment horizontal="right" vertical="center" wrapText="1"/>
    </xf>
    <xf numFmtId="172" fontId="2" fillId="34" borderId="29" xfId="0" applyFont="1" applyFill="1" applyBorder="1" applyAlignment="1">
      <alignment vertical="center" wrapText="1"/>
    </xf>
    <xf numFmtId="173" fontId="2" fillId="34" borderId="29" xfId="63" applyFont="1" applyFill="1" applyBorder="1" applyAlignment="1" applyProtection="1">
      <alignment horizontal="center" vertical="center" wrapText="1"/>
      <protection/>
    </xf>
    <xf numFmtId="172" fontId="2" fillId="34" borderId="29" xfId="0" applyFont="1" applyFill="1" applyBorder="1" applyAlignment="1">
      <alignment horizontal="center" vertical="center" wrapText="1"/>
    </xf>
    <xf numFmtId="173" fontId="2" fillId="34" borderId="29" xfId="63" applyFont="1" applyFill="1" applyBorder="1" applyAlignment="1" applyProtection="1">
      <alignment horizontal="right" vertical="center" wrapText="1"/>
      <protection/>
    </xf>
    <xf numFmtId="173" fontId="2" fillId="34" borderId="24" xfId="0" applyNumberFormat="1" applyFont="1" applyFill="1" applyBorder="1" applyAlignment="1" applyProtection="1">
      <alignment horizontal="right" vertical="center"/>
      <protection/>
    </xf>
    <xf numFmtId="0" fontId="2" fillId="34" borderId="26" xfId="0" applyNumberFormat="1" applyFont="1" applyFill="1" applyBorder="1" applyAlignment="1">
      <alignment vertical="center" wrapText="1"/>
    </xf>
    <xf numFmtId="173" fontId="2" fillId="34" borderId="26" xfId="63" applyNumberFormat="1" applyFont="1" applyFill="1" applyBorder="1" applyAlignment="1" applyProtection="1">
      <alignment horizontal="center" vertical="center" wrapText="1"/>
      <protection/>
    </xf>
    <xf numFmtId="0" fontId="2" fillId="34" borderId="26" xfId="0" applyNumberFormat="1" applyFont="1" applyFill="1" applyBorder="1" applyAlignment="1">
      <alignment horizontal="center" vertical="center" wrapText="1"/>
    </xf>
    <xf numFmtId="173" fontId="2" fillId="34" borderId="26" xfId="63" applyNumberFormat="1" applyFont="1" applyFill="1" applyBorder="1" applyAlignment="1" applyProtection="1">
      <alignment horizontal="right" vertical="center" wrapText="1"/>
      <protection/>
    </xf>
    <xf numFmtId="173" fontId="2" fillId="34" borderId="27" xfId="63" applyFont="1" applyFill="1" applyBorder="1" applyAlignment="1" applyProtection="1">
      <alignment horizontal="right" vertical="center" wrapText="1"/>
      <protection/>
    </xf>
    <xf numFmtId="10" fontId="5" fillId="34" borderId="23" xfId="0" applyNumberFormat="1" applyFont="1" applyFill="1" applyBorder="1" applyAlignment="1">
      <alignment vertical="center" wrapText="1"/>
    </xf>
    <xf numFmtId="10" fontId="3" fillId="34" borderId="26" xfId="71" applyNumberFormat="1" applyFont="1" applyFill="1" applyBorder="1" applyAlignment="1" applyProtection="1">
      <alignment horizontal="center" vertical="center" wrapText="1"/>
      <protection/>
    </xf>
    <xf numFmtId="49" fontId="2" fillId="34" borderId="19" xfId="0" applyNumberFormat="1" applyFont="1" applyFill="1" applyBorder="1" applyAlignment="1">
      <alignment horizontal="right" vertical="center" wrapText="1"/>
    </xf>
    <xf numFmtId="0" fontId="2" fillId="34" borderId="20" xfId="0" applyNumberFormat="1" applyFont="1" applyFill="1" applyBorder="1" applyAlignment="1">
      <alignment vertical="center" wrapText="1"/>
    </xf>
    <xf numFmtId="173" fontId="3" fillId="34" borderId="26" xfId="63" applyNumberFormat="1" applyFont="1" applyFill="1" applyBorder="1" applyAlignment="1" applyProtection="1">
      <alignment vertical="center" wrapText="1"/>
      <protection/>
    </xf>
    <xf numFmtId="0" fontId="3" fillId="34" borderId="20" xfId="0" applyNumberFormat="1" applyFont="1" applyFill="1" applyBorder="1" applyAlignment="1">
      <alignment horizontal="center" vertical="center" wrapText="1"/>
    </xf>
    <xf numFmtId="0" fontId="3" fillId="34" borderId="20" xfId="0" applyNumberFormat="1" applyFont="1" applyFill="1" applyBorder="1" applyAlignment="1">
      <alignment vertical="center" wrapText="1"/>
    </xf>
    <xf numFmtId="173" fontId="2" fillId="34" borderId="20" xfId="63" applyNumberFormat="1" applyFont="1" applyFill="1" applyBorder="1" applyAlignment="1" applyProtection="1">
      <alignment horizontal="right" vertical="center" wrapText="1"/>
      <protection/>
    </xf>
    <xf numFmtId="173" fontId="2" fillId="34" borderId="21" xfId="63" applyFont="1" applyFill="1" applyBorder="1" applyAlignment="1" applyProtection="1">
      <alignment horizontal="right" vertical="center" wrapText="1"/>
      <protection/>
    </xf>
    <xf numFmtId="178" fontId="4" fillId="0" borderId="0" xfId="67" applyNumberFormat="1" applyFont="1" applyBorder="1" applyAlignment="1" applyProtection="1">
      <alignment horizontal="center" vertical="center"/>
      <protection/>
    </xf>
    <xf numFmtId="179" fontId="4" fillId="0" borderId="0" xfId="67" applyNumberFormat="1" applyFont="1" applyBorder="1" applyAlignment="1" applyProtection="1">
      <alignment horizontal="center" vertical="center"/>
      <protection/>
    </xf>
    <xf numFmtId="0" fontId="4" fillId="33" borderId="30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31" xfId="0" applyNumberFormat="1" applyFont="1" applyFill="1" applyBorder="1" applyAlignment="1">
      <alignment horizontal="right" vertical="center" wrapText="1"/>
    </xf>
    <xf numFmtId="172" fontId="2" fillId="0" borderId="32" xfId="0" applyFont="1" applyBorder="1" applyAlignment="1">
      <alignment vertical="center" wrapText="1"/>
    </xf>
    <xf numFmtId="173" fontId="3" fillId="33" borderId="32" xfId="63" applyFont="1" applyFill="1" applyBorder="1" applyAlignment="1" applyProtection="1">
      <alignment horizontal="center" vertical="center" wrapText="1"/>
      <protection/>
    </xf>
    <xf numFmtId="172" fontId="3" fillId="0" borderId="32" xfId="0" applyFont="1" applyFill="1" applyBorder="1" applyAlignment="1">
      <alignment horizontal="center" vertical="center" wrapText="1"/>
    </xf>
    <xf numFmtId="173" fontId="3" fillId="0" borderId="32" xfId="63" applyFont="1" applyFill="1" applyBorder="1" applyAlignment="1" applyProtection="1">
      <alignment vertical="center" wrapText="1"/>
      <protection/>
    </xf>
    <xf numFmtId="173" fontId="3" fillId="0" borderId="32" xfId="63" applyFont="1" applyFill="1" applyBorder="1" applyAlignment="1" applyProtection="1">
      <alignment horizontal="right" vertical="center" wrapText="1"/>
      <protection/>
    </xf>
    <xf numFmtId="173" fontId="2" fillId="0" borderId="33" xfId="0" applyNumberFormat="1" applyFont="1" applyFill="1" applyBorder="1" applyAlignment="1" applyProtection="1">
      <alignment horizontal="right" vertical="center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ares 10 2" xfId="56"/>
    <cellStyle name="Millares 12" xfId="57"/>
    <cellStyle name="Millares 2" xfId="58"/>
    <cellStyle name="Millares 2 2" xfId="59"/>
    <cellStyle name="Millares 2 2 3 3" xfId="60"/>
    <cellStyle name="Millares 2 4" xfId="61"/>
    <cellStyle name="Millares 2 4 2 3" xfId="62"/>
    <cellStyle name="Millares 8" xfId="63"/>
    <cellStyle name="Moneda 14" xfId="64"/>
    <cellStyle name="Neutral" xfId="65"/>
    <cellStyle name="Normal 2" xfId="66"/>
    <cellStyle name="Normal 3" xfId="67"/>
    <cellStyle name="Normal 4" xfId="68"/>
    <cellStyle name="Note" xfId="69"/>
    <cellStyle name="Output" xfId="70"/>
    <cellStyle name="Percent" xfId="71"/>
    <cellStyle name="Porcentaje 2" xfId="72"/>
    <cellStyle name="Porcentual 5" xfId="73"/>
    <cellStyle name="Title" xfId="74"/>
    <cellStyle name="Total" xfId="75"/>
    <cellStyle name="Warning Text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2"/>
  <sheetViews>
    <sheetView showGridLines="0" showZeros="0" tabSelected="1" view="pageBreakPreview" zoomScale="75" zoomScaleNormal="70" zoomScaleSheetLayoutView="75" zoomScalePageLayoutView="0" workbookViewId="0" topLeftCell="A22">
      <selection activeCell="J32" sqref="J32"/>
    </sheetView>
  </sheetViews>
  <sheetFormatPr defaultColWidth="10.75390625" defaultRowHeight="13.5"/>
  <cols>
    <col min="1" max="1" width="9.50390625" style="1" customWidth="1"/>
    <col min="2" max="2" width="52.50390625" style="2" customWidth="1"/>
    <col min="3" max="3" width="13.375" style="2" customWidth="1"/>
    <col min="4" max="4" width="10.375" style="3" customWidth="1"/>
    <col min="5" max="5" width="17.625" style="2" customWidth="1"/>
    <col min="6" max="6" width="18.00390625" style="2" customWidth="1"/>
    <col min="7" max="7" width="19.50390625" style="4" customWidth="1"/>
    <col min="8" max="8" width="21.375" style="2" customWidth="1"/>
    <col min="9" max="9" width="19.375" style="2" customWidth="1"/>
    <col min="10" max="10" width="14.875" style="2" customWidth="1"/>
    <col min="11" max="221" width="9.625" style="2" customWidth="1"/>
    <col min="222" max="16384" width="10.75390625" style="5" customWidth="1"/>
  </cols>
  <sheetData>
    <row r="1" spans="1:7" ht="21.75" customHeight="1">
      <c r="A1" s="125" t="s">
        <v>0</v>
      </c>
      <c r="B1" s="125"/>
      <c r="C1" s="125"/>
      <c r="D1" s="125"/>
      <c r="E1" s="125"/>
      <c r="F1" s="125"/>
      <c r="G1" s="125"/>
    </row>
    <row r="2" spans="1:7" ht="24" customHeight="1">
      <c r="A2" s="125" t="s">
        <v>1</v>
      </c>
      <c r="B2" s="125"/>
      <c r="C2" s="125"/>
      <c r="D2" s="125"/>
      <c r="E2" s="125"/>
      <c r="F2" s="125"/>
      <c r="G2" s="125"/>
    </row>
    <row r="3" spans="1:7" ht="23.25" customHeight="1">
      <c r="A3" s="126" t="s">
        <v>2</v>
      </c>
      <c r="B3" s="126"/>
      <c r="C3" s="126"/>
      <c r="D3" s="126"/>
      <c r="E3" s="126"/>
      <c r="F3" s="126"/>
      <c r="G3" s="126"/>
    </row>
    <row r="4" spans="1:7" ht="17.25" customHeight="1">
      <c r="A4" s="127"/>
      <c r="B4" s="127"/>
      <c r="C4" s="6"/>
      <c r="D4" s="7"/>
      <c r="E4" s="8"/>
      <c r="F4" s="128"/>
      <c r="G4" s="128"/>
    </row>
    <row r="5" spans="1:7" ht="33.75" customHeight="1">
      <c r="A5" s="129" t="s">
        <v>3</v>
      </c>
      <c r="B5" s="129"/>
      <c r="C5" s="129"/>
      <c r="D5" s="129"/>
      <c r="E5" s="129"/>
      <c r="F5" s="129"/>
      <c r="G5" s="129"/>
    </row>
    <row r="6" spans="1:7" ht="21" customHeight="1">
      <c r="A6" s="9"/>
      <c r="B6" s="10"/>
      <c r="C6" s="10"/>
      <c r="D6" s="10"/>
      <c r="E6" s="10"/>
      <c r="F6" s="10"/>
      <c r="G6" s="11"/>
    </row>
    <row r="7" spans="1:228" s="2" customFormat="1" ht="22.5" customHeight="1">
      <c r="A7" s="94" t="s">
        <v>4</v>
      </c>
      <c r="B7" s="95" t="s">
        <v>5</v>
      </c>
      <c r="C7" s="95" t="s">
        <v>6</v>
      </c>
      <c r="D7" s="95" t="s">
        <v>7</v>
      </c>
      <c r="E7" s="96" t="s">
        <v>8</v>
      </c>
      <c r="F7" s="95" t="s">
        <v>9</v>
      </c>
      <c r="G7" s="97" t="s">
        <v>10</v>
      </c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</row>
    <row r="8" spans="1:7" ht="26.25" customHeight="1">
      <c r="A8" s="12"/>
      <c r="B8" s="12"/>
      <c r="C8" s="13"/>
      <c r="D8" s="14"/>
      <c r="E8" s="15"/>
      <c r="F8" s="16"/>
      <c r="G8" s="17"/>
    </row>
    <row r="9" spans="1:7" ht="26.25" customHeight="1">
      <c r="A9" s="18">
        <v>1</v>
      </c>
      <c r="B9" s="19" t="s">
        <v>11</v>
      </c>
      <c r="C9" s="13"/>
      <c r="D9" s="14"/>
      <c r="E9" s="15"/>
      <c r="F9" s="16"/>
      <c r="G9" s="17"/>
    </row>
    <row r="10" spans="1:7" ht="18">
      <c r="A10" s="20"/>
      <c r="B10" s="21"/>
      <c r="C10" s="22"/>
      <c r="D10" s="23"/>
      <c r="E10" s="22"/>
      <c r="F10" s="24"/>
      <c r="G10" s="25"/>
    </row>
    <row r="11" spans="1:7" ht="18">
      <c r="A11" s="20">
        <v>1.1</v>
      </c>
      <c r="B11" s="26" t="s">
        <v>13</v>
      </c>
      <c r="C11" s="27">
        <v>419.19474</v>
      </c>
      <c r="D11" s="28" t="s">
        <v>14</v>
      </c>
      <c r="E11" s="27"/>
      <c r="F11" s="29">
        <f>C11*E11</f>
        <v>0</v>
      </c>
      <c r="G11" s="25"/>
    </row>
    <row r="12" spans="1:7" ht="36">
      <c r="A12" s="20">
        <v>1.2</v>
      </c>
      <c r="B12" s="26" t="s">
        <v>16</v>
      </c>
      <c r="C12" s="27">
        <v>607.832373</v>
      </c>
      <c r="D12" s="28" t="s">
        <v>14</v>
      </c>
      <c r="E12" s="27"/>
      <c r="F12" s="29">
        <f>C12*E12</f>
        <v>0</v>
      </c>
      <c r="G12" s="25">
        <f>SUM(F10:F12)</f>
        <v>0</v>
      </c>
    </row>
    <row r="13" spans="1:7" ht="26.25" customHeight="1">
      <c r="A13" s="12"/>
      <c r="B13" s="12"/>
      <c r="C13" s="13"/>
      <c r="D13" s="14"/>
      <c r="E13" s="15"/>
      <c r="F13" s="16"/>
      <c r="G13" s="17"/>
    </row>
    <row r="14" spans="1:256" ht="26.25" customHeight="1">
      <c r="A14" s="30">
        <v>2</v>
      </c>
      <c r="B14" s="31" t="s">
        <v>17</v>
      </c>
      <c r="C14" s="32"/>
      <c r="D14" s="33"/>
      <c r="E14" s="34"/>
      <c r="F14" s="35"/>
      <c r="G14" s="36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39" s="40" customFormat="1" ht="41.25" customHeight="1">
      <c r="A15" s="37">
        <v>2.1</v>
      </c>
      <c r="B15" s="38" t="s">
        <v>18</v>
      </c>
      <c r="C15" s="39">
        <v>1</v>
      </c>
      <c r="D15" s="33" t="s">
        <v>19</v>
      </c>
      <c r="E15" s="34"/>
      <c r="F15" s="35">
        <f>+C15*E15</f>
        <v>0</v>
      </c>
      <c r="G15" s="36">
        <f>+F15</f>
        <v>0</v>
      </c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</row>
    <row r="16" spans="1:239" s="40" customFormat="1" ht="23.25" customHeight="1">
      <c r="A16" s="41"/>
      <c r="B16" s="31"/>
      <c r="C16" s="32"/>
      <c r="D16" s="33"/>
      <c r="E16" s="34"/>
      <c r="F16" s="35"/>
      <c r="G16" s="36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</row>
    <row r="17" spans="1:7" ht="21.75" customHeight="1">
      <c r="A17" s="30">
        <v>3</v>
      </c>
      <c r="B17" s="42" t="s">
        <v>20</v>
      </c>
      <c r="C17" s="13"/>
      <c r="D17" s="43"/>
      <c r="E17" s="15"/>
      <c r="F17" s="16"/>
      <c r="G17" s="44"/>
    </row>
    <row r="18" spans="1:7" ht="21.75" customHeight="1">
      <c r="A18" s="30"/>
      <c r="B18" s="42"/>
      <c r="C18" s="13"/>
      <c r="D18" s="43"/>
      <c r="E18" s="15"/>
      <c r="F18" s="16"/>
      <c r="G18" s="44"/>
    </row>
    <row r="19" spans="1:7" ht="21.75" customHeight="1">
      <c r="A19" s="45">
        <v>3.1</v>
      </c>
      <c r="B19" s="38" t="s">
        <v>21</v>
      </c>
      <c r="C19" s="32">
        <v>698.6579</v>
      </c>
      <c r="D19" s="33" t="s">
        <v>14</v>
      </c>
      <c r="E19" s="34"/>
      <c r="F19" s="32">
        <f>+C19*E19</f>
        <v>0</v>
      </c>
      <c r="G19" s="44"/>
    </row>
    <row r="20" spans="1:7" ht="21.75" customHeight="1">
      <c r="A20" s="45">
        <f>+A19+0.1</f>
        <v>3.2</v>
      </c>
      <c r="B20" s="38" t="s">
        <v>22</v>
      </c>
      <c r="C20" s="32">
        <v>2794.6316</v>
      </c>
      <c r="D20" s="33" t="s">
        <v>15</v>
      </c>
      <c r="E20" s="34"/>
      <c r="F20" s="32">
        <f>+C20*E20</f>
        <v>0</v>
      </c>
      <c r="G20" s="44"/>
    </row>
    <row r="21" spans="1:7" ht="21" customHeight="1">
      <c r="A21" s="45">
        <v>3.1</v>
      </c>
      <c r="B21" s="38" t="s">
        <v>23</v>
      </c>
      <c r="C21" s="32">
        <v>1522.96</v>
      </c>
      <c r="D21" s="33" t="s">
        <v>15</v>
      </c>
      <c r="E21" s="34"/>
      <c r="F21" s="32">
        <f>+C21*E21</f>
        <v>0</v>
      </c>
      <c r="G21" s="46"/>
    </row>
    <row r="22" spans="1:7" ht="21.75" customHeight="1">
      <c r="A22" s="45">
        <f>+A21+0.1</f>
        <v>3.2</v>
      </c>
      <c r="B22" s="38" t="s">
        <v>24</v>
      </c>
      <c r="C22" s="32">
        <v>1522.96</v>
      </c>
      <c r="D22" s="33" t="s">
        <v>12</v>
      </c>
      <c r="E22" s="34"/>
      <c r="F22" s="32">
        <f>+C22*E22</f>
        <v>0</v>
      </c>
      <c r="G22" s="46"/>
    </row>
    <row r="23" spans="1:7" ht="21.75" customHeight="1">
      <c r="A23" s="49">
        <v>3.5</v>
      </c>
      <c r="B23" s="50" t="s">
        <v>25</v>
      </c>
      <c r="C23" s="32"/>
      <c r="D23" s="48"/>
      <c r="E23" s="34"/>
      <c r="F23" s="35"/>
      <c r="G23" s="44"/>
    </row>
    <row r="24" spans="1:7" ht="21.75" customHeight="1">
      <c r="A24" s="45" t="s">
        <v>49</v>
      </c>
      <c r="B24" s="47" t="s">
        <v>26</v>
      </c>
      <c r="C24" s="32">
        <v>1</v>
      </c>
      <c r="D24" s="48" t="s">
        <v>19</v>
      </c>
      <c r="E24" s="34"/>
      <c r="F24" s="35">
        <f>+C24*E24</f>
        <v>0</v>
      </c>
      <c r="G24" s="44"/>
    </row>
    <row r="25" spans="1:7" ht="36" customHeight="1">
      <c r="A25" s="45" t="s">
        <v>50</v>
      </c>
      <c r="B25" s="47" t="s">
        <v>27</v>
      </c>
      <c r="C25" s="32">
        <v>8</v>
      </c>
      <c r="D25" s="48" t="s">
        <v>7</v>
      </c>
      <c r="E25" s="34"/>
      <c r="F25" s="35">
        <f>+C25*E25</f>
        <v>0</v>
      </c>
      <c r="G25" s="46">
        <f>SUM(F19:F25)</f>
        <v>0</v>
      </c>
    </row>
    <row r="26" spans="1:7" ht="21.75" customHeight="1">
      <c r="A26" s="51"/>
      <c r="B26" s="52"/>
      <c r="C26" s="13"/>
      <c r="D26" s="43"/>
      <c r="E26" s="15"/>
      <c r="F26" s="16"/>
      <c r="G26" s="44"/>
    </row>
    <row r="27" spans="1:7" ht="18">
      <c r="A27" s="30">
        <v>4</v>
      </c>
      <c r="B27" s="50" t="s">
        <v>28</v>
      </c>
      <c r="C27" s="32"/>
      <c r="D27" s="48"/>
      <c r="E27" s="34"/>
      <c r="F27" s="35"/>
      <c r="G27" s="46"/>
    </row>
    <row r="28" spans="1:7" ht="18">
      <c r="A28" s="37">
        <f>+A27+0.1</f>
        <v>4.1</v>
      </c>
      <c r="B28" s="47" t="s">
        <v>29</v>
      </c>
      <c r="C28" s="32">
        <v>1</v>
      </c>
      <c r="D28" s="48" t="s">
        <v>19</v>
      </c>
      <c r="E28" s="34"/>
      <c r="F28" s="35">
        <f>+C28*E28</f>
        <v>0</v>
      </c>
      <c r="G28" s="46">
        <f>+F28</f>
        <v>0</v>
      </c>
    </row>
    <row r="29" spans="1:7" ht="21.75" customHeight="1">
      <c r="A29" s="53"/>
      <c r="B29" s="54"/>
      <c r="C29" s="55"/>
      <c r="D29" s="56"/>
      <c r="E29" s="57"/>
      <c r="F29" s="58"/>
      <c r="G29" s="59"/>
    </row>
    <row r="30" spans="1:7" ht="36">
      <c r="A30" s="41" t="s">
        <v>30</v>
      </c>
      <c r="B30" s="50" t="s">
        <v>31</v>
      </c>
      <c r="C30" s="32">
        <v>1</v>
      </c>
      <c r="D30" s="33" t="s">
        <v>19</v>
      </c>
      <c r="E30" s="34"/>
      <c r="F30" s="35">
        <f>+C30*E30</f>
        <v>0</v>
      </c>
      <c r="G30" s="36">
        <f>SUM(F30)</f>
        <v>0</v>
      </c>
    </row>
    <row r="31" spans="1:7" ht="18">
      <c r="A31" s="130"/>
      <c r="B31" s="131"/>
      <c r="C31" s="132"/>
      <c r="D31" s="133"/>
      <c r="E31" s="134"/>
      <c r="F31" s="135"/>
      <c r="G31" s="136"/>
    </row>
    <row r="32" spans="1:7" ht="36">
      <c r="A32" s="130" t="s">
        <v>51</v>
      </c>
      <c r="B32" s="131" t="s">
        <v>52</v>
      </c>
      <c r="C32" s="132">
        <v>1</v>
      </c>
      <c r="D32" s="133" t="s">
        <v>19</v>
      </c>
      <c r="E32" s="134"/>
      <c r="F32" s="135">
        <f>+C32*E32</f>
        <v>0</v>
      </c>
      <c r="G32" s="136">
        <f>+F32</f>
        <v>0</v>
      </c>
    </row>
    <row r="33" spans="1:7" ht="18">
      <c r="A33" s="60"/>
      <c r="B33" s="61"/>
      <c r="C33" s="62"/>
      <c r="D33" s="63"/>
      <c r="E33" s="64"/>
      <c r="F33" s="65"/>
      <c r="G33" s="66"/>
    </row>
    <row r="34" spans="1:7" ht="18">
      <c r="A34" s="98"/>
      <c r="B34" s="99" t="s">
        <v>32</v>
      </c>
      <c r="C34" s="100"/>
      <c r="D34" s="101"/>
      <c r="E34" s="102"/>
      <c r="F34" s="103"/>
      <c r="G34" s="104">
        <f>SUM(G9:G30)</f>
        <v>0</v>
      </c>
    </row>
    <row r="35" spans="1:7" ht="18">
      <c r="A35" s="105"/>
      <c r="B35" s="106" t="s">
        <v>33</v>
      </c>
      <c r="C35" s="107"/>
      <c r="D35" s="108"/>
      <c r="E35" s="106"/>
      <c r="F35" s="109"/>
      <c r="G35" s="110">
        <f>SUM(F10:F34)</f>
        <v>0</v>
      </c>
    </row>
    <row r="36" spans="1:7" ht="18">
      <c r="A36" s="67"/>
      <c r="B36" s="68"/>
      <c r="C36" s="69"/>
      <c r="D36" s="69"/>
      <c r="E36" s="69"/>
      <c r="F36" s="69"/>
      <c r="G36" s="70"/>
    </row>
    <row r="37" spans="1:7" ht="18">
      <c r="A37" s="71"/>
      <c r="B37" s="72" t="s">
        <v>34</v>
      </c>
      <c r="C37" s="73">
        <v>0.1</v>
      </c>
      <c r="D37" s="74"/>
      <c r="E37" s="74"/>
      <c r="F37" s="74">
        <f aca="true" t="shared" si="0" ref="F37:F42">+C37*E37</f>
        <v>0</v>
      </c>
      <c r="G37" s="75"/>
    </row>
    <row r="38" spans="1:7" ht="18">
      <c r="A38" s="71"/>
      <c r="B38" s="72" t="s">
        <v>35</v>
      </c>
      <c r="C38" s="73">
        <v>0.025</v>
      </c>
      <c r="D38" s="74"/>
      <c r="E38" s="74"/>
      <c r="F38" s="74">
        <f t="shared" si="0"/>
        <v>0</v>
      </c>
      <c r="G38" s="75"/>
    </row>
    <row r="39" spans="1:7" ht="18">
      <c r="A39" s="71"/>
      <c r="B39" s="72" t="s">
        <v>36</v>
      </c>
      <c r="C39" s="73">
        <v>0.0535</v>
      </c>
      <c r="D39" s="74"/>
      <c r="E39" s="74"/>
      <c r="F39" s="74">
        <f t="shared" si="0"/>
        <v>0</v>
      </c>
      <c r="G39" s="75"/>
    </row>
    <row r="40" spans="1:7" ht="18">
      <c r="A40" s="71"/>
      <c r="B40" s="72" t="s">
        <v>37</v>
      </c>
      <c r="C40" s="73">
        <v>0.02</v>
      </c>
      <c r="D40" s="74"/>
      <c r="E40" s="74"/>
      <c r="F40" s="74">
        <f t="shared" si="0"/>
        <v>0</v>
      </c>
      <c r="G40" s="75"/>
    </row>
    <row r="41" spans="1:7" ht="18">
      <c r="A41" s="71"/>
      <c r="B41" s="72" t="s">
        <v>38</v>
      </c>
      <c r="C41" s="73">
        <v>0.01</v>
      </c>
      <c r="D41" s="74"/>
      <c r="E41" s="74"/>
      <c r="F41" s="74">
        <f t="shared" si="0"/>
        <v>0</v>
      </c>
      <c r="G41" s="75"/>
    </row>
    <row r="42" spans="1:7" ht="18">
      <c r="A42" s="71"/>
      <c r="B42" s="72" t="s">
        <v>39</v>
      </c>
      <c r="C42" s="73">
        <v>0.05</v>
      </c>
      <c r="D42" s="74"/>
      <c r="E42" s="74"/>
      <c r="F42" s="74">
        <f t="shared" si="0"/>
        <v>0</v>
      </c>
      <c r="G42" s="75"/>
    </row>
    <row r="43" spans="1:7" ht="18">
      <c r="A43" s="76"/>
      <c r="B43" s="77"/>
      <c r="C43" s="73"/>
      <c r="D43" s="74"/>
      <c r="E43" s="74"/>
      <c r="F43" s="74"/>
      <c r="G43" s="75"/>
    </row>
    <row r="44" spans="1:7" ht="18">
      <c r="A44" s="98"/>
      <c r="B44" s="111" t="s">
        <v>40</v>
      </c>
      <c r="C44" s="112"/>
      <c r="D44" s="113"/>
      <c r="E44" s="111"/>
      <c r="F44" s="114"/>
      <c r="G44" s="115">
        <f>SUM(F37:F42)</f>
        <v>0</v>
      </c>
    </row>
    <row r="45" spans="1:7" ht="18">
      <c r="A45" s="78"/>
      <c r="B45" s="79"/>
      <c r="C45" s="80"/>
      <c r="D45" s="80"/>
      <c r="E45" s="80"/>
      <c r="F45" s="80"/>
      <c r="G45" s="81"/>
    </row>
    <row r="46" spans="1:7" ht="18">
      <c r="A46" s="98"/>
      <c r="B46" s="111" t="s">
        <v>41</v>
      </c>
      <c r="C46" s="116">
        <v>0.03</v>
      </c>
      <c r="D46" s="113"/>
      <c r="E46" s="111"/>
      <c r="F46" s="114"/>
      <c r="G46" s="115">
        <f>+G44*C46</f>
        <v>0</v>
      </c>
    </row>
    <row r="47" spans="1:7" ht="18">
      <c r="A47" s="78"/>
      <c r="B47" s="79"/>
      <c r="C47" s="82"/>
      <c r="D47" s="80"/>
      <c r="E47" s="80"/>
      <c r="F47" s="80"/>
      <c r="G47" s="81"/>
    </row>
    <row r="48" spans="1:7" ht="18">
      <c r="A48" s="98"/>
      <c r="B48" s="111" t="s">
        <v>42</v>
      </c>
      <c r="C48" s="117"/>
      <c r="D48" s="113"/>
      <c r="E48" s="111"/>
      <c r="F48" s="114"/>
      <c r="G48" s="115">
        <f>G35+G44</f>
        <v>0</v>
      </c>
    </row>
    <row r="49" spans="1:7" ht="18">
      <c r="A49" s="78"/>
      <c r="B49" s="79"/>
      <c r="C49" s="82"/>
      <c r="D49" s="80"/>
      <c r="E49" s="80"/>
      <c r="F49" s="80"/>
      <c r="G49" s="81"/>
    </row>
    <row r="50" spans="1:7" ht="18">
      <c r="A50" s="98"/>
      <c r="B50" s="111" t="s">
        <v>43</v>
      </c>
      <c r="C50" s="116">
        <v>0.06</v>
      </c>
      <c r="D50" s="113"/>
      <c r="E50" s="111"/>
      <c r="F50" s="114"/>
      <c r="G50" s="115">
        <f>(+C50*G35)</f>
        <v>0</v>
      </c>
    </row>
    <row r="51" spans="1:7" ht="18">
      <c r="A51" s="78"/>
      <c r="B51" s="79"/>
      <c r="C51" s="82"/>
      <c r="D51" s="80"/>
      <c r="E51" s="80"/>
      <c r="F51" s="80"/>
      <c r="G51" s="81"/>
    </row>
    <row r="52" spans="1:7" ht="18">
      <c r="A52" s="98"/>
      <c r="B52" s="111" t="s">
        <v>44</v>
      </c>
      <c r="C52" s="116">
        <v>0.001</v>
      </c>
      <c r="D52" s="113"/>
      <c r="E52" s="111"/>
      <c r="F52" s="114"/>
      <c r="G52" s="115">
        <f>G35*C52</f>
        <v>0</v>
      </c>
    </row>
    <row r="53" spans="1:7" ht="18">
      <c r="A53" s="83"/>
      <c r="B53" s="84"/>
      <c r="C53" s="85"/>
      <c r="D53" s="86"/>
      <c r="E53" s="84"/>
      <c r="F53" s="87"/>
      <c r="G53" s="88"/>
    </row>
    <row r="54" spans="1:7" ht="18">
      <c r="A54" s="98"/>
      <c r="B54" s="111" t="s">
        <v>45</v>
      </c>
      <c r="C54" s="116">
        <v>0.18</v>
      </c>
      <c r="D54" s="113"/>
      <c r="E54" s="111"/>
      <c r="F54" s="114"/>
      <c r="G54" s="115">
        <f>F37*C54</f>
        <v>0</v>
      </c>
    </row>
    <row r="55" spans="1:7" ht="18">
      <c r="A55" s="83"/>
      <c r="B55" s="84"/>
      <c r="C55" s="85"/>
      <c r="D55" s="86"/>
      <c r="E55" s="84"/>
      <c r="F55" s="87"/>
      <c r="G55" s="88"/>
    </row>
    <row r="56" spans="1:7" ht="18">
      <c r="A56" s="118"/>
      <c r="B56" s="119" t="s">
        <v>46</v>
      </c>
      <c r="C56" s="120">
        <v>1</v>
      </c>
      <c r="D56" s="121" t="s">
        <v>19</v>
      </c>
      <c r="E56" s="122"/>
      <c r="F56" s="123"/>
      <c r="G56" s="124">
        <f>+C56*E56</f>
        <v>0</v>
      </c>
    </row>
    <row r="57" spans="1:7" ht="18">
      <c r="A57" s="78"/>
      <c r="B57" s="79"/>
      <c r="C57" s="82"/>
      <c r="D57" s="80"/>
      <c r="E57" s="89"/>
      <c r="F57" s="80"/>
      <c r="G57" s="81"/>
    </row>
    <row r="58" spans="1:7" ht="18">
      <c r="A58" s="98"/>
      <c r="B58" s="111" t="s">
        <v>47</v>
      </c>
      <c r="C58" s="116">
        <v>0.05</v>
      </c>
      <c r="D58" s="113"/>
      <c r="E58" s="111"/>
      <c r="F58" s="114"/>
      <c r="G58" s="115">
        <f>G35*C58</f>
        <v>0</v>
      </c>
    </row>
    <row r="59" spans="1:7" ht="18">
      <c r="A59" s="78"/>
      <c r="B59" s="79"/>
      <c r="C59" s="80"/>
      <c r="D59" s="80"/>
      <c r="E59" s="80"/>
      <c r="F59" s="80"/>
      <c r="G59" s="81"/>
    </row>
    <row r="60" spans="1:7" ht="18">
      <c r="A60" s="98"/>
      <c r="B60" s="111" t="s">
        <v>48</v>
      </c>
      <c r="C60" s="112"/>
      <c r="D60" s="113"/>
      <c r="E60" s="111"/>
      <c r="F60" s="114"/>
      <c r="G60" s="115">
        <f>+G58+G56+G54+G52+G50+G48+G46</f>
        <v>0</v>
      </c>
    </row>
    <row r="61" spans="1:7" ht="18">
      <c r="A61" s="90"/>
      <c r="B61" s="91"/>
      <c r="C61" s="92"/>
      <c r="D61" s="92"/>
      <c r="E61" s="92"/>
      <c r="F61" s="92"/>
      <c r="G61" s="92"/>
    </row>
    <row r="62" spans="1:7" ht="18">
      <c r="A62" s="90"/>
      <c r="B62" s="91"/>
      <c r="C62" s="92"/>
      <c r="D62" s="92"/>
      <c r="E62" s="92"/>
      <c r="F62" s="93"/>
      <c r="G62" s="92"/>
    </row>
  </sheetData>
  <sheetProtection selectLockedCells="1" selectUnlockedCells="1"/>
  <mergeCells count="6">
    <mergeCell ref="A1:G1"/>
    <mergeCell ref="A2:G2"/>
    <mergeCell ref="A3:G3"/>
    <mergeCell ref="A4:B4"/>
    <mergeCell ref="F4:G4"/>
    <mergeCell ref="A5:G5"/>
  </mergeCells>
  <printOptions horizontalCentered="1"/>
  <pageMargins left="0.6694444444444444" right="0.7083333333333334" top="0.6298611111111111" bottom="1.023611111111111" header="0.5118055555555555" footer="0.8270833333333333"/>
  <pageSetup horizontalDpi="600" verticalDpi="600" orientation="portrait" scale="60" r:id="rId1"/>
  <headerFooter alignWithMargins="0">
    <oddFooter>&amp;L&amp;"Arial,Normal"&amp;8&amp;F&amp;Z&amp;F&amp;R&amp;"Arial,Normal"&amp;P de &amp;N</oddFooter>
  </headerFooter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Marcelle Rios Diaz</cp:lastModifiedBy>
  <cp:lastPrinted>2021-11-29T12:59:28Z</cp:lastPrinted>
  <dcterms:modified xsi:type="dcterms:W3CDTF">2022-02-09T17:11:16Z</dcterms:modified>
  <cp:category/>
  <cp:version/>
  <cp:contentType/>
  <cp:contentStatus/>
</cp:coreProperties>
</file>