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Resumen Lote 10" sheetId="1" r:id="rId1"/>
    <sheet name="A" sheetId="2" r:id="rId2"/>
    <sheet name="Hoja3" sheetId="3" state="hidden" r:id="rId3"/>
  </sheets>
  <calcPr calcId="144525"/>
</workbook>
</file>

<file path=xl/calcChain.xml><?xml version="1.0" encoding="utf-8"?>
<calcChain xmlns="http://schemas.openxmlformats.org/spreadsheetml/2006/main">
  <c r="F51" i="2" l="1"/>
  <c r="F50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4" i="2"/>
  <c r="F13" i="2"/>
  <c r="F12" i="2"/>
  <c r="F11" i="2"/>
  <c r="F10" i="2"/>
  <c r="F9" i="2"/>
  <c r="F8" i="2"/>
  <c r="A8" i="2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F7" i="2"/>
  <c r="G51" i="2" s="1"/>
  <c r="G53" i="2" s="1"/>
  <c r="G54" i="2" s="1"/>
  <c r="F61" i="2" l="1"/>
  <c r="G69" i="2"/>
  <c r="F60" i="2"/>
  <c r="F56" i="2"/>
  <c r="F59" i="2"/>
  <c r="F58" i="2"/>
  <c r="F57" i="2"/>
  <c r="G63" i="2" l="1"/>
  <c r="G65" i="2" l="1"/>
  <c r="G67" i="2"/>
  <c r="G71" i="2" s="1"/>
  <c r="G73" i="2" l="1"/>
</calcChain>
</file>

<file path=xl/sharedStrings.xml><?xml version="1.0" encoding="utf-8"?>
<sst xmlns="http://schemas.openxmlformats.org/spreadsheetml/2006/main" count="124" uniqueCount="81">
  <si>
    <t>A</t>
  </si>
  <si>
    <t>Circuito eléctrico media tensión desde planta Barrera de Salinidad hasta campo de pozos Matamamon</t>
  </si>
  <si>
    <t xml:space="preserve">CORPORACIÓN DEL ACUEDUCTO Y ALCANTARILLADO DE SANTO DOMINGO </t>
  </si>
  <si>
    <t>* * *  C. A. A. S. D.  * * *</t>
  </si>
  <si>
    <t>PRESUPUESTO  CIRCUITO ELECTRICO MEDIA TENSION DESDE PLANTA BARRERA DE SALINIDAD HASTA CAMPO DE POZOS MATAMAMON</t>
  </si>
  <si>
    <t>No.</t>
  </si>
  <si>
    <t>DESCRIPCION</t>
  </si>
  <si>
    <t>CANTIDAD</t>
  </si>
  <si>
    <t>UD</t>
  </si>
  <si>
    <t>PRECIO</t>
  </si>
  <si>
    <t>COSTO RD$</t>
  </si>
  <si>
    <t>SUB TOTAL RD$</t>
  </si>
  <si>
    <t>Mantenimiento y puesta en operacion Interruptor MT 12.47KV en tablero Metal-clad en caseta de sub-estacion 69 Kv, Incluye velocidad de cierre y apertura, engrase piñones, resistencia de contacto, ajustes de disparo, revision protecciones del diferencial sistema SF6 mecanisco y enclavamiento</t>
  </si>
  <si>
    <r>
      <t>Suministro</t>
    </r>
    <r>
      <rPr>
        <sz val="12"/>
        <color rgb="FFC00000"/>
        <rFont val="Arial"/>
        <family val="2"/>
      </rPr>
      <t xml:space="preserve">  </t>
    </r>
    <r>
      <rPr>
        <sz val="12"/>
        <color theme="1"/>
        <rFont val="Arial"/>
        <family val="2"/>
      </rPr>
      <t xml:space="preserve">de </t>
    </r>
    <r>
      <rPr>
        <sz val="12"/>
        <rFont val="Arial"/>
        <family val="2"/>
      </rPr>
      <t>cables URD # 2/0 Cobre, con chaqueta al 100% desde el interruptor en tablero metal-clad hasta el transformador PM de 2.25 MVA y desde el transformador hasta el poste PP1 (ver diseño)</t>
    </r>
  </si>
  <si>
    <t>PL</t>
  </si>
  <si>
    <r>
      <t>Suministro</t>
    </r>
    <r>
      <rPr>
        <sz val="12"/>
        <color rgb="FFC00000"/>
        <rFont val="Arial"/>
        <family val="2"/>
      </rPr>
      <t xml:space="preserve">  </t>
    </r>
    <r>
      <rPr>
        <sz val="12"/>
        <color theme="1"/>
        <rFont val="Arial"/>
        <family val="2"/>
      </rPr>
      <t xml:space="preserve">de </t>
    </r>
    <r>
      <rPr>
        <sz val="12"/>
        <rFont val="Arial"/>
        <family val="2"/>
      </rPr>
      <t>cables URD # 2/0 Cobre, con chaqueta al 100% desde el interruptor en tablero metal-clad hasta el transformador PM de 2.25 MVA y desde el poste final hasta caseta de operación Pozo 1 Mata-Mamon</t>
    </r>
  </si>
  <si>
    <t>Alambre AAAC # 4/0 (AL)</t>
  </si>
  <si>
    <t>Alambre AAAC # 2/0 (AL)</t>
  </si>
  <si>
    <t>Suministro e Instalacion Transformador tipo Pad-Mounted de 2250 KVA, 12.47/17KV conexion Estrella - Delta, sumergido en aceite mineral, regulacion +/- 2.5%</t>
  </si>
  <si>
    <t>Suministro e Instalacion Transformador tipo Pad-Mounted de 2250 KVA, 17/12,47 KV conexion Delta - Estrella, sumergido en aceite mineral, regulacion +/- 2.5%</t>
  </si>
  <si>
    <t>Base en Hormigon Armado para Transformador de 2250 KVA tipo Pad Mounted (2.50 x 2.50 x 0,50)m</t>
  </si>
  <si>
    <r>
      <rPr>
        <sz val="12"/>
        <color theme="1"/>
        <rFont val="Arial"/>
        <family val="2"/>
      </rPr>
      <t xml:space="preserve">El Bow </t>
    </r>
    <r>
      <rPr>
        <sz val="12"/>
        <rFont val="Arial"/>
        <family val="2"/>
      </rPr>
      <t>conector P/ URD # 2/0, cobre al 100% con chaqueta</t>
    </r>
  </si>
  <si>
    <t>Tubo IMC  Ø 4" x 10 Pies</t>
  </si>
  <si>
    <t>Condulet IMC  Ø 4"</t>
  </si>
  <si>
    <t>Curva PVC  Ø 4" Reforzada electrica</t>
  </si>
  <si>
    <t>Tuberia PVC  Ø 4" x 19 Pies</t>
  </si>
  <si>
    <t>Barra Unitrust de 3/4" x 10 Pies</t>
  </si>
  <si>
    <t>Abrazadera Unitrust de  Ø 4"</t>
  </si>
  <si>
    <t>Tornillos, Tarugos, Otros</t>
  </si>
  <si>
    <t>PA</t>
  </si>
  <si>
    <t>Excavacion P/Cables ( Zanja tipo Z-4), Incluye asiento de Arena y Relleno</t>
  </si>
  <si>
    <t>M3</t>
  </si>
  <si>
    <t>Poste HAP-40 Pies, 500/800 DAN, 5KN</t>
  </si>
  <si>
    <t>Poste HAP-30 Pies, 3KN</t>
  </si>
  <si>
    <t>Trasnporte de Postes</t>
  </si>
  <si>
    <t>Viajes</t>
  </si>
  <si>
    <t>Izaje de Postes (Servicio de Grua)</t>
  </si>
  <si>
    <t>Excavacion para Postes y Vientos</t>
  </si>
  <si>
    <t>Estructura MT-301 (F1)</t>
  </si>
  <si>
    <t>Estructura MT-302 (F2)</t>
  </si>
  <si>
    <t>Estructura MT-303 (C3)</t>
  </si>
  <si>
    <t>Estructura MT-304 (C4)</t>
  </si>
  <si>
    <t>Estructura MT-305 (F6-F6)</t>
  </si>
  <si>
    <t>Estructura MT-307 (F6)</t>
  </si>
  <si>
    <t>Estructura HA-100B</t>
  </si>
  <si>
    <t>Estructura PR-202</t>
  </si>
  <si>
    <t>Estructura PR-101</t>
  </si>
  <si>
    <t>Estructura SO2-MT</t>
  </si>
  <si>
    <t>Estructura MT-316 (C7)</t>
  </si>
  <si>
    <t>Estructura PO-110</t>
  </si>
  <si>
    <t>Estructura SS-1</t>
  </si>
  <si>
    <t>Estructura HA-105</t>
  </si>
  <si>
    <t>Poda de Arboles</t>
  </si>
  <si>
    <t>Derecho de Paso P/Linea Electrica</t>
  </si>
  <si>
    <t>Trabajos Civiles (Cubicar Desglosado)</t>
  </si>
  <si>
    <t>Correccion Circuitos Existentes en campo de Pozos Matamamom I y II  (Cubicar Desglosado)</t>
  </si>
  <si>
    <t xml:space="preserve">Mano de obra </t>
  </si>
  <si>
    <t>Levantamiento Topografico del Camino</t>
  </si>
  <si>
    <t>Km</t>
  </si>
  <si>
    <t>Diseno Plano Electrico</t>
  </si>
  <si>
    <t>Campamento</t>
  </si>
  <si>
    <t>Valla de Identificacion de Obra</t>
  </si>
  <si>
    <t>SUB-TOTAL</t>
  </si>
  <si>
    <t>SUB-TOTAL GENERAL</t>
  </si>
  <si>
    <t>DIRECCION TECNICA</t>
  </si>
  <si>
    <t>GASTOS ADMINISTRATIVOS</t>
  </si>
  <si>
    <t>SEGURO Y FIANZAS</t>
  </si>
  <si>
    <t>TRANSPORTE</t>
  </si>
  <si>
    <t>LEY # 6/86</t>
  </si>
  <si>
    <t>SUPERVISION</t>
  </si>
  <si>
    <t>TOTAL DE GASTOS INDIRECTOS</t>
  </si>
  <si>
    <t>CUENCA HIDROGRAFICA</t>
  </si>
  <si>
    <t>SUB-TOTAL GENERAL EN RD$</t>
  </si>
  <si>
    <t>EQUIPAMIENTO CAASD</t>
  </si>
  <si>
    <t>IMPREVISTOS</t>
  </si>
  <si>
    <t>TOTAL GENERAL A CONTRATAR</t>
  </si>
  <si>
    <t>Sometido por :</t>
  </si>
  <si>
    <t>Revisado por:</t>
  </si>
  <si>
    <t>___________________________</t>
  </si>
  <si>
    <t>Visto Bueno por:</t>
  </si>
  <si>
    <t>Aprobado por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</si>
</sst>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8" formatCode="0.00_)"/>
    <numFmt numFmtId="170" formatCode="0.0"/>
    <numFmt numFmtId="171" formatCode="#,##0.00_ ;\-#,##0.00\ "/>
    <numFmt numFmtId="172" formatCode="#,##0.0_);\(#,##0.0\)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8"/>
      <color rgb="FF000000"/>
      <name val="Calibri"/>
      <family val="2"/>
    </font>
    <font>
      <sz val="14"/>
      <color rgb="FF000000"/>
      <name val="Calibri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2"/>
      <color theme="1"/>
      <name val="Arial"/>
      <family val="2"/>
    </font>
    <font>
      <sz val="12"/>
      <color rgb="FFC00000"/>
      <name val="Arial"/>
      <family val="2"/>
    </font>
    <font>
      <sz val="12"/>
      <color rgb="FFFF0000"/>
      <name val="Arial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4"/>
      <name val="Arial"/>
      <family val="2"/>
    </font>
    <font>
      <sz val="14"/>
      <color theme="4" tint="-0.249977111117893"/>
      <name val="Arial"/>
      <family val="2"/>
    </font>
    <font>
      <sz val="14"/>
      <color rgb="FF92D050"/>
      <name val="Arial"/>
      <family val="2"/>
    </font>
    <font>
      <b/>
      <sz val="14"/>
      <color indexed="8"/>
      <name val="Arial"/>
      <family val="2"/>
    </font>
    <font>
      <sz val="14"/>
      <color rgb="FF00B0F0"/>
      <name val="Arial"/>
      <family val="2"/>
    </font>
    <font>
      <sz val="14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3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tted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tted">
        <color indexed="64"/>
      </bottom>
      <diagonal/>
    </border>
    <border>
      <left style="double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uble">
        <color indexed="64"/>
      </right>
      <top style="dotted">
        <color indexed="64"/>
      </top>
      <bottom style="dotted">
        <color indexed="64"/>
      </bottom>
      <diagonal/>
    </border>
    <border>
      <left style="double">
        <color indexed="64"/>
      </left>
      <right style="thin">
        <color indexed="64"/>
      </right>
      <top style="dotted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tted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8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8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8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8" fontId="5" fillId="0" borderId="0"/>
    <xf numFmtId="9" fontId="7" fillId="0" borderId="0" applyFont="0" applyFill="0" applyBorder="0" applyAlignment="0" applyProtection="0"/>
  </cellStyleXfs>
  <cellXfs count="136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0" xfId="0" applyFont="1" applyAlignment="1" applyProtection="1">
      <alignment horizontal="center" vertical="center"/>
    </xf>
    <xf numFmtId="0" fontId="4" fillId="0" borderId="0" xfId="0" quotePrefix="1" applyFont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 wrapText="1"/>
    </xf>
    <xf numFmtId="0" fontId="4" fillId="0" borderId="0" xfId="0" quotePrefix="1" applyFont="1" applyAlignment="1" applyProtection="1">
      <alignment horizontal="center" vertical="center" wrapText="1"/>
    </xf>
    <xf numFmtId="168" fontId="6" fillId="0" borderId="0" xfId="2" applyFont="1" applyAlignment="1" applyProtection="1">
      <alignment horizontal="center" vertical="center"/>
    </xf>
    <xf numFmtId="168" fontId="5" fillId="0" borderId="0" xfId="2" applyFont="1" applyAlignment="1" applyProtection="1">
      <alignment horizontal="center" vertical="center"/>
    </xf>
    <xf numFmtId="43" fontId="5" fillId="0" borderId="0" xfId="1" applyFont="1" applyAlignment="1" applyProtection="1">
      <alignment horizontal="center" vertical="center"/>
    </xf>
    <xf numFmtId="170" fontId="6" fillId="3" borderId="2" xfId="2" applyNumberFormat="1" applyFont="1" applyFill="1" applyBorder="1" applyAlignment="1" applyProtection="1">
      <alignment horizontal="center" vertical="center"/>
    </xf>
    <xf numFmtId="168" fontId="6" fillId="3" borderId="3" xfId="2" applyFont="1" applyFill="1" applyBorder="1" applyAlignment="1" applyProtection="1">
      <alignment horizontal="center" vertical="center"/>
    </xf>
    <xf numFmtId="43" fontId="6" fillId="3" borderId="3" xfId="1" applyFont="1" applyFill="1" applyBorder="1" applyAlignment="1" applyProtection="1">
      <alignment horizontal="center" vertical="center"/>
    </xf>
    <xf numFmtId="43" fontId="6" fillId="3" borderId="4" xfId="1" applyFont="1" applyFill="1" applyBorder="1" applyAlignment="1" applyProtection="1">
      <alignment horizontal="center" vertical="center"/>
    </xf>
    <xf numFmtId="170" fontId="6" fillId="4" borderId="5" xfId="2" applyNumberFormat="1" applyFont="1" applyFill="1" applyBorder="1" applyAlignment="1" applyProtection="1">
      <alignment horizontal="center" vertical="center" wrapText="1"/>
    </xf>
    <xf numFmtId="168" fontId="6" fillId="4" borderId="6" xfId="2" applyFont="1" applyFill="1" applyBorder="1" applyAlignment="1" applyProtection="1">
      <alignment horizontal="center" vertical="center" wrapText="1"/>
    </xf>
    <xf numFmtId="43" fontId="6" fillId="4" borderId="6" xfId="1" applyFont="1" applyFill="1" applyBorder="1" applyAlignment="1" applyProtection="1">
      <alignment horizontal="center" vertical="center" wrapText="1"/>
    </xf>
    <xf numFmtId="43" fontId="6" fillId="4" borderId="7" xfId="1" applyFont="1" applyFill="1" applyBorder="1" applyAlignment="1" applyProtection="1">
      <alignment horizontal="center" vertical="center" wrapText="1"/>
    </xf>
    <xf numFmtId="1" fontId="6" fillId="0" borderId="8" xfId="2" applyNumberFormat="1" applyFont="1" applyFill="1" applyBorder="1" applyAlignment="1" applyProtection="1">
      <alignment horizontal="center" vertical="center" wrapText="1"/>
    </xf>
    <xf numFmtId="170" fontId="5" fillId="0" borderId="9" xfId="2" applyNumberFormat="1" applyFont="1" applyFill="1" applyBorder="1" applyAlignment="1" applyProtection="1">
      <alignment horizontal="left" vertical="center" wrapText="1"/>
    </xf>
    <xf numFmtId="43" fontId="5" fillId="0" borderId="9" xfId="1" applyFont="1" applyFill="1" applyBorder="1" applyAlignment="1" applyProtection="1">
      <alignment vertical="center" wrapText="1"/>
    </xf>
    <xf numFmtId="43" fontId="5" fillId="0" borderId="9" xfId="1" applyFont="1" applyFill="1" applyBorder="1" applyAlignment="1" applyProtection="1">
      <alignment horizontal="center" vertical="center" wrapText="1"/>
    </xf>
    <xf numFmtId="43" fontId="5" fillId="0" borderId="9" xfId="1" applyFont="1" applyBorder="1" applyAlignment="1" applyProtection="1">
      <alignment horizontal="right" vertical="center" wrapText="1"/>
    </xf>
    <xf numFmtId="43" fontId="6" fillId="0" borderId="10" xfId="1" applyFont="1" applyFill="1" applyBorder="1" applyAlignment="1" applyProtection="1">
      <alignment vertical="center" wrapText="1"/>
    </xf>
    <xf numFmtId="168" fontId="8" fillId="0" borderId="9" xfId="2" applyFont="1" applyFill="1" applyBorder="1" applyAlignment="1" applyProtection="1">
      <alignment horizontal="left" vertical="center" wrapText="1"/>
    </xf>
    <xf numFmtId="168" fontId="5" fillId="0" borderId="9" xfId="2" applyFont="1" applyFill="1" applyBorder="1" applyAlignment="1" applyProtection="1">
      <alignment horizontal="left" vertical="center" wrapText="1"/>
    </xf>
    <xf numFmtId="43" fontId="5" fillId="5" borderId="9" xfId="1" applyFont="1" applyFill="1" applyBorder="1" applyAlignment="1" applyProtection="1">
      <alignment vertical="center" wrapText="1"/>
    </xf>
    <xf numFmtId="43" fontId="4" fillId="0" borderId="10" xfId="1" applyFont="1" applyFill="1" applyBorder="1" applyAlignment="1" applyProtection="1">
      <alignment vertical="center" wrapText="1"/>
    </xf>
    <xf numFmtId="168" fontId="10" fillId="0" borderId="9" xfId="2" applyFont="1" applyFill="1" applyBorder="1" applyAlignment="1" applyProtection="1">
      <alignment horizontal="left" vertical="center" wrapText="1"/>
    </xf>
    <xf numFmtId="43" fontId="5" fillId="0" borderId="9" xfId="1" applyFont="1" applyFill="1" applyBorder="1" applyAlignment="1" applyProtection="1">
      <alignment horizontal="right" vertical="center" wrapText="1"/>
    </xf>
    <xf numFmtId="43" fontId="5" fillId="0" borderId="10" xfId="1" applyFont="1" applyFill="1" applyBorder="1" applyAlignment="1" applyProtection="1">
      <alignment vertical="center" wrapText="1"/>
    </xf>
    <xf numFmtId="43" fontId="8" fillId="0" borderId="9" xfId="1" applyFont="1" applyFill="1" applyBorder="1" applyAlignment="1" applyProtection="1">
      <alignment vertical="center" wrapText="1"/>
    </xf>
    <xf numFmtId="43" fontId="8" fillId="0" borderId="9" xfId="1" applyFont="1" applyFill="1" applyBorder="1" applyAlignment="1" applyProtection="1">
      <alignment horizontal="center" vertical="center" wrapText="1"/>
    </xf>
    <xf numFmtId="43" fontId="8" fillId="5" borderId="9" xfId="1" applyFont="1" applyFill="1" applyBorder="1" applyAlignment="1" applyProtection="1">
      <alignment vertical="center" wrapText="1"/>
    </xf>
    <xf numFmtId="43" fontId="8" fillId="0" borderId="9" xfId="1" applyFont="1" applyBorder="1" applyAlignment="1" applyProtection="1">
      <alignment horizontal="right" vertical="center" wrapText="1"/>
    </xf>
    <xf numFmtId="43" fontId="8" fillId="0" borderId="10" xfId="1" applyFont="1" applyFill="1" applyBorder="1" applyAlignment="1" applyProtection="1">
      <alignment vertical="center" wrapText="1"/>
    </xf>
    <xf numFmtId="43" fontId="8" fillId="0" borderId="9" xfId="1" applyFont="1" applyFill="1" applyBorder="1" applyAlignment="1" applyProtection="1">
      <alignment horizontal="right" vertical="center" wrapText="1"/>
    </xf>
    <xf numFmtId="43" fontId="8" fillId="0" borderId="10" xfId="1" applyFont="1" applyBorder="1" applyAlignment="1" applyProtection="1">
      <alignment vertical="center" wrapText="1"/>
    </xf>
    <xf numFmtId="168" fontId="8" fillId="0" borderId="9" xfId="2" applyFont="1" applyBorder="1" applyAlignment="1" applyProtection="1">
      <alignment vertical="center" wrapText="1"/>
    </xf>
    <xf numFmtId="43" fontId="11" fillId="0" borderId="10" xfId="1" applyFont="1" applyBorder="1" applyAlignment="1" applyProtection="1">
      <alignment vertical="center" wrapText="1"/>
    </xf>
    <xf numFmtId="43" fontId="8" fillId="0" borderId="9" xfId="1" applyFont="1" applyBorder="1" applyAlignment="1" applyProtection="1">
      <alignment horizontal="center" vertical="center" wrapText="1"/>
    </xf>
    <xf numFmtId="1" fontId="6" fillId="0" borderId="11" xfId="2" applyNumberFormat="1" applyFont="1" applyFill="1" applyBorder="1" applyAlignment="1" applyProtection="1">
      <alignment horizontal="center" vertical="center" wrapText="1"/>
    </xf>
    <xf numFmtId="168" fontId="8" fillId="0" borderId="12" xfId="2" applyFont="1" applyBorder="1" applyAlignment="1" applyProtection="1">
      <alignment vertical="center" wrapText="1"/>
    </xf>
    <xf numFmtId="43" fontId="8" fillId="0" borderId="12" xfId="1" applyFont="1" applyBorder="1" applyAlignment="1" applyProtection="1">
      <alignment horizontal="right" vertical="center" wrapText="1"/>
    </xf>
    <xf numFmtId="43" fontId="8" fillId="0" borderId="12" xfId="1" applyFont="1" applyFill="1" applyBorder="1" applyAlignment="1" applyProtection="1">
      <alignment horizontal="center" vertical="center" wrapText="1"/>
    </xf>
    <xf numFmtId="43" fontId="8" fillId="5" borderId="12" xfId="1" applyFont="1" applyFill="1" applyBorder="1" applyAlignment="1" applyProtection="1">
      <alignment vertical="center" wrapText="1"/>
    </xf>
    <xf numFmtId="43" fontId="8" fillId="0" borderId="13" xfId="1" applyFont="1" applyBorder="1" applyAlignment="1" applyProtection="1">
      <alignment vertical="center" wrapText="1"/>
    </xf>
    <xf numFmtId="1" fontId="6" fillId="0" borderId="5" xfId="2" applyNumberFormat="1" applyFont="1" applyFill="1" applyBorder="1" applyAlignment="1" applyProtection="1">
      <alignment horizontal="center" vertical="center" wrapText="1"/>
    </xf>
    <xf numFmtId="168" fontId="8" fillId="0" borderId="6" xfId="2" applyFont="1" applyBorder="1" applyAlignment="1" applyProtection="1">
      <alignment vertical="center" wrapText="1"/>
    </xf>
    <xf numFmtId="43" fontId="8" fillId="0" borderId="6" xfId="1" applyFont="1" applyBorder="1" applyAlignment="1" applyProtection="1">
      <alignment horizontal="right" vertical="center" wrapText="1"/>
    </xf>
    <xf numFmtId="43" fontId="8" fillId="0" borderId="6" xfId="1" applyFont="1" applyFill="1" applyBorder="1" applyAlignment="1" applyProtection="1">
      <alignment horizontal="center" vertical="center" wrapText="1"/>
    </xf>
    <xf numFmtId="43" fontId="8" fillId="5" borderId="6" xfId="1" applyFont="1" applyFill="1" applyBorder="1" applyAlignment="1" applyProtection="1">
      <alignment vertical="center" wrapText="1"/>
    </xf>
    <xf numFmtId="43" fontId="8" fillId="0" borderId="7" xfId="1" applyFont="1" applyBorder="1" applyAlignment="1" applyProtection="1">
      <alignment vertical="center" wrapText="1"/>
    </xf>
    <xf numFmtId="171" fontId="8" fillId="5" borderId="9" xfId="2" applyNumberFormat="1" applyFont="1" applyFill="1" applyBorder="1" applyAlignment="1">
      <alignment vertical="center" wrapText="1"/>
    </xf>
    <xf numFmtId="168" fontId="8" fillId="5" borderId="9" xfId="2" applyFont="1" applyFill="1" applyBorder="1" applyAlignment="1" applyProtection="1">
      <alignment vertical="center" wrapText="1"/>
    </xf>
    <xf numFmtId="43" fontId="8" fillId="0" borderId="14" xfId="1" applyFont="1" applyFill="1" applyBorder="1" applyAlignment="1" applyProtection="1">
      <alignment vertical="center" wrapText="1"/>
    </xf>
    <xf numFmtId="168" fontId="8" fillId="0" borderId="15" xfId="2" applyFont="1" applyBorder="1" applyAlignment="1" applyProtection="1">
      <alignment vertical="center" wrapText="1"/>
    </xf>
    <xf numFmtId="43" fontId="8" fillId="0" borderId="15" xfId="1" applyFont="1" applyFill="1" applyBorder="1" applyAlignment="1" applyProtection="1">
      <alignment vertical="center" wrapText="1"/>
    </xf>
    <xf numFmtId="43" fontId="8" fillId="0" borderId="15" xfId="1" applyFont="1" applyFill="1" applyBorder="1" applyAlignment="1" applyProtection="1">
      <alignment horizontal="center" vertical="center" wrapText="1"/>
    </xf>
    <xf numFmtId="43" fontId="8" fillId="5" borderId="15" xfId="1" applyFont="1" applyFill="1" applyBorder="1" applyAlignment="1" applyProtection="1">
      <alignment vertical="center" wrapText="1"/>
    </xf>
    <xf numFmtId="43" fontId="5" fillId="0" borderId="15" xfId="1" applyFont="1" applyFill="1" applyBorder="1" applyAlignment="1" applyProtection="1">
      <alignment vertical="center" wrapText="1"/>
    </xf>
    <xf numFmtId="43" fontId="5" fillId="5" borderId="15" xfId="1" applyFont="1" applyFill="1" applyBorder="1" applyAlignment="1" applyProtection="1">
      <alignment vertical="center" wrapText="1"/>
    </xf>
    <xf numFmtId="43" fontId="5" fillId="0" borderId="15" xfId="1" applyFont="1" applyBorder="1" applyAlignment="1" applyProtection="1">
      <alignment horizontal="right" vertical="center" wrapText="1"/>
    </xf>
    <xf numFmtId="43" fontId="5" fillId="0" borderId="14" xfId="1" applyFont="1" applyFill="1" applyBorder="1" applyAlignment="1" applyProtection="1">
      <alignment vertical="center" wrapText="1"/>
    </xf>
    <xf numFmtId="43" fontId="6" fillId="0" borderId="14" xfId="1" applyFont="1" applyFill="1" applyBorder="1" applyAlignment="1" applyProtection="1">
      <alignment vertical="center" wrapText="1"/>
    </xf>
    <xf numFmtId="1" fontId="12" fillId="0" borderId="8" xfId="2" applyNumberFormat="1" applyFont="1" applyFill="1" applyBorder="1" applyAlignment="1" applyProtection="1">
      <alignment horizontal="center" vertical="center" wrapText="1"/>
    </xf>
    <xf numFmtId="168" fontId="5" fillId="0" borderId="12" xfId="2" applyFont="1" applyBorder="1" applyAlignment="1" applyProtection="1">
      <alignment vertical="center" wrapText="1"/>
    </xf>
    <xf numFmtId="43" fontId="5" fillId="0" borderId="12" xfId="1" applyFont="1" applyBorder="1" applyAlignment="1" applyProtection="1">
      <alignment horizontal="right" vertical="center" wrapText="1"/>
    </xf>
    <xf numFmtId="43" fontId="5" fillId="0" borderId="12" xfId="1" applyFont="1" applyBorder="1" applyAlignment="1" applyProtection="1">
      <alignment horizontal="center" vertical="center" wrapText="1"/>
    </xf>
    <xf numFmtId="43" fontId="5" fillId="0" borderId="12" xfId="1" applyFont="1" applyFill="1" applyBorder="1" applyAlignment="1" applyProtection="1">
      <alignment vertical="center" wrapText="1"/>
    </xf>
    <xf numFmtId="43" fontId="5" fillId="0" borderId="12" xfId="1" applyFont="1" applyFill="1" applyBorder="1" applyAlignment="1" applyProtection="1">
      <alignment horizontal="right" vertical="center" wrapText="1"/>
    </xf>
    <xf numFmtId="43" fontId="5" fillId="0" borderId="13" xfId="1" applyFont="1" applyBorder="1" applyAlignment="1" applyProtection="1">
      <alignment vertical="center" wrapText="1"/>
    </xf>
    <xf numFmtId="170" fontId="5" fillId="6" borderId="2" xfId="2" applyNumberFormat="1" applyFont="1" applyFill="1" applyBorder="1" applyAlignment="1" applyProtection="1">
      <alignment horizontal="center" vertical="center" wrapText="1"/>
    </xf>
    <xf numFmtId="168" fontId="6" fillId="6" borderId="3" xfId="2" applyFont="1" applyFill="1" applyBorder="1" applyAlignment="1" applyProtection="1">
      <alignment horizontal="left" vertical="center" wrapText="1"/>
    </xf>
    <xf numFmtId="43" fontId="5" fillId="6" borderId="3" xfId="1" applyFont="1" applyFill="1" applyBorder="1" applyAlignment="1" applyProtection="1">
      <alignment vertical="center" wrapText="1"/>
    </xf>
    <xf numFmtId="43" fontId="5" fillId="6" borderId="3" xfId="1" applyFont="1" applyFill="1" applyBorder="1" applyAlignment="1" applyProtection="1">
      <alignment horizontal="center" vertical="center" wrapText="1"/>
    </xf>
    <xf numFmtId="43" fontId="5" fillId="6" borderId="3" xfId="1" applyFont="1" applyFill="1" applyBorder="1" applyAlignment="1" applyProtection="1">
      <alignment horizontal="right" vertical="center" wrapText="1"/>
    </xf>
    <xf numFmtId="43" fontId="6" fillId="6" borderId="4" xfId="1" applyFont="1" applyFill="1" applyBorder="1" applyAlignment="1" applyProtection="1">
      <alignment vertical="center" wrapText="1"/>
    </xf>
    <xf numFmtId="43" fontId="6" fillId="6" borderId="3" xfId="1" applyFont="1" applyFill="1" applyBorder="1" applyAlignment="1" applyProtection="1">
      <alignment vertical="center" wrapText="1"/>
    </xf>
    <xf numFmtId="43" fontId="6" fillId="6" borderId="3" xfId="1" applyFont="1" applyFill="1" applyBorder="1" applyAlignment="1" applyProtection="1">
      <alignment horizontal="center" vertical="center" wrapText="1"/>
    </xf>
    <xf numFmtId="168" fontId="13" fillId="0" borderId="16" xfId="2" applyNumberFormat="1" applyFont="1" applyBorder="1" applyAlignment="1" applyProtection="1">
      <alignment horizontal="center" vertical="center"/>
    </xf>
    <xf numFmtId="168" fontId="13" fillId="0" borderId="17" xfId="2" applyNumberFormat="1" applyFont="1" applyBorder="1" applyAlignment="1" applyProtection="1">
      <alignment vertical="center"/>
    </xf>
    <xf numFmtId="43" fontId="13" fillId="0" borderId="17" xfId="1" applyFont="1" applyBorder="1" applyAlignment="1" applyProtection="1">
      <alignment vertical="center"/>
    </xf>
    <xf numFmtId="43" fontId="13" fillId="0" borderId="17" xfId="1" applyFont="1" applyBorder="1" applyAlignment="1" applyProtection="1">
      <alignment horizontal="center" vertical="center"/>
    </xf>
    <xf numFmtId="43" fontId="14" fillId="0" borderId="18" xfId="1" applyFont="1" applyBorder="1" applyAlignment="1" applyProtection="1">
      <alignment vertical="center"/>
    </xf>
    <xf numFmtId="168" fontId="13" fillId="0" borderId="19" xfId="2" applyNumberFormat="1" applyFont="1" applyBorder="1" applyAlignment="1" applyProtection="1">
      <alignment horizontal="center" vertical="center"/>
    </xf>
    <xf numFmtId="168" fontId="13" fillId="0" borderId="20" xfId="2" applyNumberFormat="1" applyFont="1" applyBorder="1" applyAlignment="1" applyProtection="1">
      <alignment vertical="center"/>
    </xf>
    <xf numFmtId="10" fontId="13" fillId="0" borderId="20" xfId="3" applyNumberFormat="1" applyFont="1" applyBorder="1" applyAlignment="1" applyProtection="1">
      <alignment horizontal="center" vertical="center"/>
    </xf>
    <xf numFmtId="43" fontId="13" fillId="0" borderId="20" xfId="1" applyFont="1" applyBorder="1" applyAlignment="1" applyProtection="1">
      <alignment horizontal="center" vertical="center"/>
    </xf>
    <xf numFmtId="43" fontId="13" fillId="0" borderId="20" xfId="1" applyFont="1" applyBorder="1" applyAlignment="1" applyProtection="1">
      <alignment vertical="center"/>
    </xf>
    <xf numFmtId="43" fontId="14" fillId="0" borderId="21" xfId="1" applyFont="1" applyBorder="1" applyAlignment="1" applyProtection="1">
      <alignment vertical="center"/>
    </xf>
    <xf numFmtId="170" fontId="5" fillId="0" borderId="19" xfId="2" applyNumberFormat="1" applyFont="1" applyFill="1" applyBorder="1" applyAlignment="1" applyProtection="1">
      <alignment horizontal="center" vertical="center"/>
    </xf>
    <xf numFmtId="9" fontId="5" fillId="0" borderId="20" xfId="3" applyFont="1" applyFill="1" applyBorder="1" applyAlignment="1" applyProtection="1">
      <alignment horizontal="center" vertical="center"/>
    </xf>
    <xf numFmtId="43" fontId="5" fillId="0" borderId="20" xfId="1" applyFont="1" applyFill="1" applyBorder="1" applyAlignment="1" applyProtection="1">
      <alignment horizontal="center" vertical="center"/>
    </xf>
    <xf numFmtId="43" fontId="5" fillId="0" borderId="20" xfId="1" applyFont="1" applyFill="1" applyBorder="1" applyAlignment="1" applyProtection="1">
      <alignment vertical="center"/>
    </xf>
    <xf numFmtId="43" fontId="5" fillId="0" borderId="21" xfId="1" applyFont="1" applyFill="1" applyBorder="1" applyAlignment="1" applyProtection="1">
      <alignment vertical="center"/>
    </xf>
    <xf numFmtId="168" fontId="13" fillId="7" borderId="2" xfId="2" applyNumberFormat="1" applyFont="1" applyFill="1" applyBorder="1" applyAlignment="1" applyProtection="1">
      <alignment horizontal="center" vertical="center"/>
    </xf>
    <xf numFmtId="168" fontId="14" fillId="7" borderId="3" xfId="2" applyNumberFormat="1" applyFont="1" applyFill="1" applyBorder="1" applyAlignment="1" applyProtection="1">
      <alignment vertical="center"/>
    </xf>
    <xf numFmtId="9" fontId="13" fillId="7" borderId="3" xfId="3" applyFont="1" applyFill="1" applyBorder="1" applyAlignment="1" applyProtection="1">
      <alignment horizontal="center" vertical="center"/>
    </xf>
    <xf numFmtId="43" fontId="13" fillId="7" borderId="3" xfId="1" applyFont="1" applyFill="1" applyBorder="1" applyAlignment="1" applyProtection="1">
      <alignment horizontal="center" vertical="center"/>
    </xf>
    <xf numFmtId="43" fontId="13" fillId="7" borderId="3" xfId="1" applyFont="1" applyFill="1" applyBorder="1" applyAlignment="1" applyProtection="1">
      <alignment vertical="center"/>
    </xf>
    <xf numFmtId="43" fontId="14" fillId="7" borderId="4" xfId="1" applyFont="1" applyFill="1" applyBorder="1" applyAlignment="1" applyProtection="1">
      <alignment vertical="center"/>
    </xf>
    <xf numFmtId="168" fontId="13" fillId="0" borderId="2" xfId="2" applyNumberFormat="1" applyFont="1" applyFill="1" applyBorder="1" applyAlignment="1" applyProtection="1">
      <alignment horizontal="center" vertical="center"/>
    </xf>
    <xf numFmtId="168" fontId="14" fillId="0" borderId="3" xfId="2" applyNumberFormat="1" applyFont="1" applyFill="1" applyBorder="1" applyAlignment="1" applyProtection="1">
      <alignment vertical="center"/>
    </xf>
    <xf numFmtId="9" fontId="13" fillId="0" borderId="3" xfId="3" applyFont="1" applyFill="1" applyBorder="1" applyAlignment="1" applyProtection="1">
      <alignment horizontal="center" vertical="center"/>
    </xf>
    <xf numFmtId="43" fontId="13" fillId="0" borderId="3" xfId="1" applyFont="1" applyFill="1" applyBorder="1" applyAlignment="1" applyProtection="1">
      <alignment horizontal="center" vertical="center"/>
    </xf>
    <xf numFmtId="43" fontId="13" fillId="0" borderId="3" xfId="1" applyFont="1" applyFill="1" applyBorder="1" applyAlignment="1" applyProtection="1">
      <alignment vertical="center"/>
    </xf>
    <xf numFmtId="43" fontId="14" fillId="0" borderId="4" xfId="1" applyFont="1" applyFill="1" applyBorder="1" applyAlignment="1" applyProtection="1">
      <alignment vertical="center"/>
    </xf>
    <xf numFmtId="10" fontId="13" fillId="7" borderId="3" xfId="3" applyNumberFormat="1" applyFont="1" applyFill="1" applyBorder="1" applyAlignment="1" applyProtection="1">
      <alignment horizontal="center" vertical="center"/>
    </xf>
    <xf numFmtId="10" fontId="13" fillId="0" borderId="3" xfId="3" applyNumberFormat="1" applyFont="1" applyFill="1" applyBorder="1" applyAlignment="1" applyProtection="1">
      <alignment horizontal="center" vertical="center"/>
    </xf>
    <xf numFmtId="168" fontId="13" fillId="7" borderId="22" xfId="2" applyNumberFormat="1" applyFont="1" applyFill="1" applyBorder="1" applyAlignment="1" applyProtection="1">
      <alignment horizontal="center" vertical="center"/>
    </xf>
    <xf numFmtId="168" fontId="14" fillId="7" borderId="23" xfId="2" applyNumberFormat="1" applyFont="1" applyFill="1" applyBorder="1" applyAlignment="1" applyProtection="1">
      <alignment vertical="center"/>
    </xf>
    <xf numFmtId="43" fontId="13" fillId="7" borderId="23" xfId="1" applyFont="1" applyFill="1" applyBorder="1" applyAlignment="1" applyProtection="1">
      <alignment vertical="center"/>
    </xf>
    <xf numFmtId="43" fontId="13" fillId="7" borderId="23" xfId="1" applyFont="1" applyFill="1" applyBorder="1" applyAlignment="1" applyProtection="1">
      <alignment horizontal="center" vertical="center"/>
    </xf>
    <xf numFmtId="43" fontId="14" fillId="7" borderId="24" xfId="1" applyFont="1" applyFill="1" applyBorder="1" applyAlignment="1" applyProtection="1">
      <alignment vertical="center"/>
    </xf>
    <xf numFmtId="168" fontId="13" fillId="0" borderId="0" xfId="0" applyNumberFormat="1" applyFont="1" applyBorder="1" applyAlignment="1" applyProtection="1">
      <alignment horizontal="center" vertical="center"/>
    </xf>
    <xf numFmtId="168" fontId="13" fillId="0" borderId="0" xfId="0" applyNumberFormat="1" applyFont="1" applyBorder="1" applyAlignment="1" applyProtection="1">
      <alignment vertical="center"/>
    </xf>
    <xf numFmtId="43" fontId="13" fillId="0" borderId="0" xfId="1" applyFont="1" applyBorder="1" applyAlignment="1" applyProtection="1">
      <alignment vertical="center"/>
    </xf>
    <xf numFmtId="168" fontId="15" fillId="0" borderId="0" xfId="0" applyNumberFormat="1" applyFont="1" applyBorder="1" applyAlignment="1" applyProtection="1">
      <alignment horizontal="center" vertical="center"/>
    </xf>
    <xf numFmtId="168" fontId="15" fillId="0" borderId="0" xfId="0" applyNumberFormat="1" applyFont="1" applyBorder="1" applyAlignment="1" applyProtection="1">
      <alignment vertical="center"/>
    </xf>
    <xf numFmtId="43" fontId="15" fillId="0" borderId="0" xfId="1" applyFont="1" applyBorder="1" applyAlignment="1" applyProtection="1">
      <alignment vertical="center"/>
    </xf>
    <xf numFmtId="43" fontId="16" fillId="0" borderId="0" xfId="1" applyFont="1" applyAlignment="1">
      <alignment vertical="center"/>
    </xf>
    <xf numFmtId="168" fontId="17" fillId="0" borderId="0" xfId="0" applyNumberFormat="1" applyFont="1" applyBorder="1" applyAlignment="1" applyProtection="1">
      <alignment horizontal="center" vertical="center"/>
    </xf>
    <xf numFmtId="168" fontId="16" fillId="0" borderId="0" xfId="0" applyNumberFormat="1" applyFont="1" applyBorder="1" applyAlignment="1" applyProtection="1">
      <alignment vertical="center"/>
    </xf>
    <xf numFmtId="43" fontId="16" fillId="0" borderId="0" xfId="1" applyFont="1" applyBorder="1" applyAlignment="1" applyProtection="1">
      <alignment vertical="center"/>
    </xf>
    <xf numFmtId="168" fontId="18" fillId="0" borderId="0" xfId="0" applyNumberFormat="1" applyFont="1" applyBorder="1" applyAlignment="1" applyProtection="1">
      <alignment vertical="center"/>
    </xf>
    <xf numFmtId="43" fontId="17" fillId="0" borderId="0" xfId="1" applyFont="1" applyAlignment="1">
      <alignment vertical="center"/>
    </xf>
    <xf numFmtId="43" fontId="17" fillId="0" borderId="0" xfId="1" applyFont="1" applyBorder="1" applyAlignment="1" applyProtection="1">
      <alignment vertical="center"/>
    </xf>
    <xf numFmtId="168" fontId="19" fillId="0" borderId="0" xfId="0" applyNumberFormat="1" applyFont="1" applyBorder="1" applyAlignment="1" applyProtection="1">
      <alignment vertical="center"/>
    </xf>
    <xf numFmtId="43" fontId="19" fillId="0" borderId="0" xfId="1" applyFont="1" applyBorder="1" applyAlignment="1" applyProtection="1">
      <alignment vertical="center"/>
    </xf>
    <xf numFmtId="170" fontId="16" fillId="0" borderId="0" xfId="0" applyNumberFormat="1" applyFont="1" applyAlignment="1">
      <alignment horizontal="center" vertical="center"/>
    </xf>
    <xf numFmtId="168" fontId="20" fillId="0" borderId="0" xfId="0" applyNumberFormat="1" applyFont="1" applyBorder="1" applyAlignment="1" applyProtection="1">
      <alignment vertical="center"/>
    </xf>
    <xf numFmtId="43" fontId="20" fillId="0" borderId="0" xfId="1" applyFont="1" applyBorder="1" applyAlignment="1" applyProtection="1">
      <alignment vertical="center"/>
    </xf>
    <xf numFmtId="43" fontId="20" fillId="0" borderId="0" xfId="1" applyFont="1" applyAlignment="1">
      <alignment vertical="center"/>
    </xf>
    <xf numFmtId="172" fontId="21" fillId="0" borderId="0" xfId="0" applyNumberFormat="1" applyFont="1" applyFill="1" applyAlignment="1">
      <alignment horizontal="center" vertical="center"/>
    </xf>
  </cellXfs>
  <cellStyles count="4">
    <cellStyle name="Millares" xfId="1" builtinId="3"/>
    <cellStyle name="Normal" xfId="0" builtinId="0"/>
    <cellStyle name="Normal 3" xfId="2"/>
    <cellStyle name="Porcentaje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C8"/>
  <sheetViews>
    <sheetView tabSelected="1" workbookViewId="0">
      <selection activeCell="B8" sqref="B8"/>
    </sheetView>
  </sheetViews>
  <sheetFormatPr baseColWidth="10" defaultRowHeight="15" x14ac:dyDescent="0.25"/>
  <cols>
    <col min="3" max="3" width="65.42578125" customWidth="1"/>
  </cols>
  <sheetData>
    <row r="8" spans="1:3" ht="37.5" x14ac:dyDescent="0.25">
      <c r="A8" s="1">
        <v>10</v>
      </c>
      <c r="B8" s="3" t="s">
        <v>0</v>
      </c>
      <c r="C8" s="2" t="s">
        <v>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90"/>
  <sheetViews>
    <sheetView workbookViewId="0">
      <selection activeCell="B8" sqref="B8"/>
    </sheetView>
  </sheetViews>
  <sheetFormatPr baseColWidth="10" defaultRowHeight="15" x14ac:dyDescent="0.25"/>
  <cols>
    <col min="1" max="1" width="11.42578125" customWidth="1"/>
    <col min="2" max="2" width="57.5703125" customWidth="1"/>
    <col min="3" max="3" width="14.7109375" customWidth="1"/>
    <col min="4" max="4" width="7.42578125" customWidth="1"/>
    <col min="5" max="5" width="19.28515625" customWidth="1"/>
    <col min="6" max="6" width="21.140625" customWidth="1"/>
    <col min="7" max="7" width="21.28515625" bestFit="1" customWidth="1"/>
  </cols>
  <sheetData>
    <row r="1" spans="1:7" ht="18" x14ac:dyDescent="0.25">
      <c r="A1" s="4" t="s">
        <v>2</v>
      </c>
      <c r="B1" s="4"/>
      <c r="C1" s="4"/>
      <c r="D1" s="4"/>
      <c r="E1" s="4"/>
      <c r="F1" s="4"/>
      <c r="G1" s="4"/>
    </row>
    <row r="2" spans="1:7" ht="18" x14ac:dyDescent="0.25">
      <c r="A2" s="5" t="s">
        <v>3</v>
      </c>
      <c r="B2" s="5"/>
      <c r="C2" s="5"/>
      <c r="D2" s="5"/>
      <c r="E2" s="5"/>
      <c r="F2" s="5"/>
      <c r="G2" s="5"/>
    </row>
    <row r="3" spans="1:7" ht="61.5" customHeight="1" x14ac:dyDescent="0.25">
      <c r="A3" s="6" t="s">
        <v>4</v>
      </c>
      <c r="B3" s="7"/>
      <c r="C3" s="7"/>
      <c r="D3" s="7"/>
      <c r="E3" s="7"/>
      <c r="F3" s="7"/>
      <c r="G3" s="7"/>
    </row>
    <row r="4" spans="1:7" ht="16.5" thickBot="1" x14ac:dyDescent="0.3">
      <c r="A4" s="8"/>
      <c r="B4" s="9"/>
      <c r="C4" s="10"/>
      <c r="D4" s="10"/>
      <c r="E4" s="10"/>
      <c r="F4" s="10"/>
      <c r="G4" s="10"/>
    </row>
    <row r="5" spans="1:7" ht="17.25" thickTop="1" thickBot="1" x14ac:dyDescent="0.3">
      <c r="A5" s="11" t="s">
        <v>5</v>
      </c>
      <c r="B5" s="12" t="s">
        <v>6</v>
      </c>
      <c r="C5" s="13" t="s">
        <v>7</v>
      </c>
      <c r="D5" s="13" t="s">
        <v>8</v>
      </c>
      <c r="E5" s="13" t="s">
        <v>9</v>
      </c>
      <c r="F5" s="13" t="s">
        <v>10</v>
      </c>
      <c r="G5" s="14" t="s">
        <v>11</v>
      </c>
    </row>
    <row r="6" spans="1:7" ht="16.5" thickTop="1" x14ac:dyDescent="0.25">
      <c r="A6" s="15"/>
      <c r="B6" s="16"/>
      <c r="C6" s="17"/>
      <c r="D6" s="17"/>
      <c r="E6" s="17"/>
      <c r="F6" s="17"/>
      <c r="G6" s="18"/>
    </row>
    <row r="7" spans="1:7" ht="90" x14ac:dyDescent="0.25">
      <c r="A7" s="19">
        <v>1</v>
      </c>
      <c r="B7" s="20" t="s">
        <v>12</v>
      </c>
      <c r="C7" s="21">
        <v>1</v>
      </c>
      <c r="D7" s="22" t="s">
        <v>8</v>
      </c>
      <c r="E7" s="21"/>
      <c r="F7" s="23">
        <f>ROUND(E7*C7,2)</f>
        <v>0</v>
      </c>
      <c r="G7" s="24"/>
    </row>
    <row r="8" spans="1:7" ht="60" x14ac:dyDescent="0.25">
      <c r="A8" s="19">
        <f>A7+1</f>
        <v>2</v>
      </c>
      <c r="B8" s="25" t="s">
        <v>13</v>
      </c>
      <c r="C8" s="21">
        <v>600</v>
      </c>
      <c r="D8" s="22" t="s">
        <v>14</v>
      </c>
      <c r="E8" s="21"/>
      <c r="F8" s="23">
        <f t="shared" ref="F8:F51" si="0">ROUND(E8*C8,2)</f>
        <v>0</v>
      </c>
      <c r="G8" s="24"/>
    </row>
    <row r="9" spans="1:7" ht="75" x14ac:dyDescent="0.25">
      <c r="A9" s="19">
        <f>A8+1</f>
        <v>3</v>
      </c>
      <c r="B9" s="25" t="s">
        <v>15</v>
      </c>
      <c r="C9" s="21">
        <v>439</v>
      </c>
      <c r="D9" s="22" t="s">
        <v>14</v>
      </c>
      <c r="E9" s="21"/>
      <c r="F9" s="23">
        <f t="shared" si="0"/>
        <v>0</v>
      </c>
      <c r="G9" s="24"/>
    </row>
    <row r="10" spans="1:7" ht="15.75" x14ac:dyDescent="0.25">
      <c r="A10" s="19">
        <f t="shared" ref="A10:A51" si="1">A9+1</f>
        <v>4</v>
      </c>
      <c r="B10" s="20" t="s">
        <v>16</v>
      </c>
      <c r="C10" s="21">
        <v>68530</v>
      </c>
      <c r="D10" s="22" t="s">
        <v>14</v>
      </c>
      <c r="E10" s="21"/>
      <c r="F10" s="23">
        <f t="shared" si="0"/>
        <v>0</v>
      </c>
      <c r="G10" s="24"/>
    </row>
    <row r="11" spans="1:7" ht="15.75" x14ac:dyDescent="0.25">
      <c r="A11" s="19">
        <f t="shared" si="1"/>
        <v>5</v>
      </c>
      <c r="B11" s="20" t="s">
        <v>17</v>
      </c>
      <c r="C11" s="21">
        <v>22843</v>
      </c>
      <c r="D11" s="22" t="s">
        <v>14</v>
      </c>
      <c r="E11" s="21"/>
      <c r="F11" s="23">
        <f t="shared" si="0"/>
        <v>0</v>
      </c>
      <c r="G11" s="24"/>
    </row>
    <row r="12" spans="1:7" ht="45" x14ac:dyDescent="0.25">
      <c r="A12" s="19">
        <f t="shared" si="1"/>
        <v>6</v>
      </c>
      <c r="B12" s="26" t="s">
        <v>18</v>
      </c>
      <c r="C12" s="21">
        <v>1</v>
      </c>
      <c r="D12" s="22" t="s">
        <v>8</v>
      </c>
      <c r="E12" s="21"/>
      <c r="F12" s="23">
        <f t="shared" si="0"/>
        <v>0</v>
      </c>
      <c r="G12" s="24"/>
    </row>
    <row r="13" spans="1:7" ht="60" x14ac:dyDescent="0.25">
      <c r="A13" s="19">
        <f t="shared" si="1"/>
        <v>7</v>
      </c>
      <c r="B13" s="26" t="s">
        <v>19</v>
      </c>
      <c r="C13" s="21">
        <v>1</v>
      </c>
      <c r="D13" s="22" t="s">
        <v>8</v>
      </c>
      <c r="E13" s="21"/>
      <c r="F13" s="23">
        <f t="shared" si="0"/>
        <v>0</v>
      </c>
      <c r="G13" s="24"/>
    </row>
    <row r="14" spans="1:7" ht="30" x14ac:dyDescent="0.25">
      <c r="A14" s="19">
        <f t="shared" si="1"/>
        <v>8</v>
      </c>
      <c r="B14" s="26" t="s">
        <v>20</v>
      </c>
      <c r="C14" s="21">
        <v>2</v>
      </c>
      <c r="D14" s="22" t="s">
        <v>8</v>
      </c>
      <c r="E14" s="27"/>
      <c r="F14" s="23">
        <f t="shared" si="0"/>
        <v>0</v>
      </c>
      <c r="G14" s="28"/>
    </row>
    <row r="15" spans="1:7" ht="30" x14ac:dyDescent="0.25">
      <c r="A15" s="19">
        <f t="shared" si="1"/>
        <v>9</v>
      </c>
      <c r="B15" s="29" t="s">
        <v>21</v>
      </c>
      <c r="C15" s="21">
        <v>12</v>
      </c>
      <c r="D15" s="22" t="s">
        <v>8</v>
      </c>
      <c r="E15" s="30"/>
      <c r="F15" s="23"/>
      <c r="G15" s="24"/>
    </row>
    <row r="16" spans="1:7" ht="15.75" x14ac:dyDescent="0.25">
      <c r="A16" s="19">
        <f t="shared" si="1"/>
        <v>10</v>
      </c>
      <c r="B16" s="26" t="s">
        <v>22</v>
      </c>
      <c r="C16" s="21">
        <v>6</v>
      </c>
      <c r="D16" s="22" t="s">
        <v>8</v>
      </c>
      <c r="E16" s="27"/>
      <c r="F16" s="30">
        <f t="shared" si="0"/>
        <v>0</v>
      </c>
      <c r="G16" s="31"/>
    </row>
    <row r="17" spans="1:7" ht="15.75" x14ac:dyDescent="0.25">
      <c r="A17" s="19">
        <f t="shared" si="1"/>
        <v>11</v>
      </c>
      <c r="B17" s="26" t="s">
        <v>23</v>
      </c>
      <c r="C17" s="21">
        <v>3</v>
      </c>
      <c r="D17" s="22" t="s">
        <v>8</v>
      </c>
      <c r="E17" s="27"/>
      <c r="F17" s="30">
        <f t="shared" si="0"/>
        <v>0</v>
      </c>
      <c r="G17" s="31"/>
    </row>
    <row r="18" spans="1:7" ht="15.75" x14ac:dyDescent="0.25">
      <c r="A18" s="19">
        <f t="shared" si="1"/>
        <v>12</v>
      </c>
      <c r="B18" s="25" t="s">
        <v>24</v>
      </c>
      <c r="C18" s="32">
        <v>3</v>
      </c>
      <c r="D18" s="33" t="s">
        <v>8</v>
      </c>
      <c r="E18" s="34"/>
      <c r="F18" s="35">
        <f t="shared" si="0"/>
        <v>0</v>
      </c>
      <c r="G18" s="36"/>
    </row>
    <row r="19" spans="1:7" ht="15.75" x14ac:dyDescent="0.25">
      <c r="A19" s="19">
        <f t="shared" si="1"/>
        <v>13</v>
      </c>
      <c r="B19" s="25" t="s">
        <v>25</v>
      </c>
      <c r="C19" s="32">
        <v>6</v>
      </c>
      <c r="D19" s="33" t="s">
        <v>8</v>
      </c>
      <c r="E19" s="34"/>
      <c r="F19" s="35">
        <f t="shared" si="0"/>
        <v>0</v>
      </c>
      <c r="G19" s="36"/>
    </row>
    <row r="20" spans="1:7" ht="15.75" x14ac:dyDescent="0.25">
      <c r="A20" s="19">
        <f t="shared" si="1"/>
        <v>14</v>
      </c>
      <c r="B20" s="25" t="s">
        <v>26</v>
      </c>
      <c r="C20" s="32">
        <v>1</v>
      </c>
      <c r="D20" s="33" t="s">
        <v>8</v>
      </c>
      <c r="E20" s="34"/>
      <c r="F20" s="37">
        <f t="shared" si="0"/>
        <v>0</v>
      </c>
      <c r="G20" s="36"/>
    </row>
    <row r="21" spans="1:7" ht="15.75" x14ac:dyDescent="0.25">
      <c r="A21" s="19">
        <f t="shared" si="1"/>
        <v>15</v>
      </c>
      <c r="B21" s="25" t="s">
        <v>27</v>
      </c>
      <c r="C21" s="35">
        <v>6</v>
      </c>
      <c r="D21" s="33" t="s">
        <v>8</v>
      </c>
      <c r="E21" s="34"/>
      <c r="F21" s="37">
        <f t="shared" si="0"/>
        <v>0</v>
      </c>
      <c r="G21" s="38"/>
    </row>
    <row r="22" spans="1:7" ht="18" x14ac:dyDescent="0.25">
      <c r="A22" s="19">
        <f t="shared" si="1"/>
        <v>16</v>
      </c>
      <c r="B22" s="39" t="s">
        <v>28</v>
      </c>
      <c r="C22" s="35">
        <v>1</v>
      </c>
      <c r="D22" s="33" t="s">
        <v>29</v>
      </c>
      <c r="E22" s="34"/>
      <c r="F22" s="35">
        <f t="shared" si="0"/>
        <v>0</v>
      </c>
      <c r="G22" s="40"/>
    </row>
    <row r="23" spans="1:7" ht="30" x14ac:dyDescent="0.25">
      <c r="A23" s="19">
        <f t="shared" si="1"/>
        <v>17</v>
      </c>
      <c r="B23" s="39" t="s">
        <v>30</v>
      </c>
      <c r="C23" s="35">
        <v>28.8</v>
      </c>
      <c r="D23" s="41" t="s">
        <v>31</v>
      </c>
      <c r="E23" s="34"/>
      <c r="F23" s="35">
        <f t="shared" si="0"/>
        <v>0</v>
      </c>
      <c r="G23" s="38"/>
    </row>
    <row r="24" spans="1:7" ht="15.75" x14ac:dyDescent="0.25">
      <c r="A24" s="19">
        <f t="shared" si="1"/>
        <v>18</v>
      </c>
      <c r="B24" s="39" t="s">
        <v>32</v>
      </c>
      <c r="C24" s="35">
        <v>120</v>
      </c>
      <c r="D24" s="33" t="s">
        <v>8</v>
      </c>
      <c r="E24" s="34"/>
      <c r="F24" s="35">
        <f t="shared" si="0"/>
        <v>0</v>
      </c>
      <c r="G24" s="38"/>
    </row>
    <row r="25" spans="1:7" ht="15.75" x14ac:dyDescent="0.25">
      <c r="A25" s="19">
        <f t="shared" si="1"/>
        <v>19</v>
      </c>
      <c r="B25" s="39" t="s">
        <v>33</v>
      </c>
      <c r="C25" s="35">
        <v>10</v>
      </c>
      <c r="D25" s="33" t="s">
        <v>8</v>
      </c>
      <c r="E25" s="34"/>
      <c r="F25" s="35">
        <f t="shared" si="0"/>
        <v>0</v>
      </c>
      <c r="G25" s="38"/>
    </row>
    <row r="26" spans="1:7" ht="45.75" thickBot="1" x14ac:dyDescent="0.3">
      <c r="A26" s="42">
        <f t="shared" si="1"/>
        <v>20</v>
      </c>
      <c r="B26" s="43" t="s">
        <v>34</v>
      </c>
      <c r="C26" s="44">
        <v>8</v>
      </c>
      <c r="D26" s="45" t="s">
        <v>35</v>
      </c>
      <c r="E26" s="46"/>
      <c r="F26" s="44">
        <f t="shared" si="0"/>
        <v>0</v>
      </c>
      <c r="G26" s="47"/>
    </row>
    <row r="27" spans="1:7" ht="16.5" thickTop="1" x14ac:dyDescent="0.25">
      <c r="A27" s="48">
        <f t="shared" si="1"/>
        <v>21</v>
      </c>
      <c r="B27" s="49" t="s">
        <v>36</v>
      </c>
      <c r="C27" s="50">
        <v>130</v>
      </c>
      <c r="D27" s="51" t="s">
        <v>8</v>
      </c>
      <c r="E27" s="52"/>
      <c r="F27" s="50">
        <f t="shared" si="0"/>
        <v>0</v>
      </c>
      <c r="G27" s="53"/>
    </row>
    <row r="28" spans="1:7" ht="15.75" x14ac:dyDescent="0.25">
      <c r="A28" s="19">
        <f t="shared" si="1"/>
        <v>22</v>
      </c>
      <c r="B28" s="39" t="s">
        <v>37</v>
      </c>
      <c r="C28" s="35">
        <v>130</v>
      </c>
      <c r="D28" s="33" t="s">
        <v>8</v>
      </c>
      <c r="E28" s="34"/>
      <c r="F28" s="35">
        <f t="shared" si="0"/>
        <v>0</v>
      </c>
      <c r="G28" s="38"/>
    </row>
    <row r="29" spans="1:7" ht="15.75" x14ac:dyDescent="0.25">
      <c r="A29" s="19">
        <f t="shared" si="1"/>
        <v>23</v>
      </c>
      <c r="B29" s="39" t="s">
        <v>38</v>
      </c>
      <c r="C29" s="35">
        <v>56</v>
      </c>
      <c r="D29" s="33" t="s">
        <v>8</v>
      </c>
      <c r="E29" s="34"/>
      <c r="F29" s="35">
        <f t="shared" si="0"/>
        <v>0</v>
      </c>
      <c r="G29" s="38"/>
    </row>
    <row r="30" spans="1:7" ht="15.75" x14ac:dyDescent="0.25">
      <c r="A30" s="19">
        <f t="shared" si="1"/>
        <v>24</v>
      </c>
      <c r="B30" s="39" t="s">
        <v>39</v>
      </c>
      <c r="C30" s="35">
        <v>32</v>
      </c>
      <c r="D30" s="33" t="s">
        <v>8</v>
      </c>
      <c r="E30" s="34"/>
      <c r="F30" s="35">
        <f t="shared" si="0"/>
        <v>0</v>
      </c>
      <c r="G30" s="38"/>
    </row>
    <row r="31" spans="1:7" ht="15.75" x14ac:dyDescent="0.25">
      <c r="A31" s="19">
        <f t="shared" si="1"/>
        <v>25</v>
      </c>
      <c r="B31" s="39" t="s">
        <v>40</v>
      </c>
      <c r="C31" s="35">
        <v>9</v>
      </c>
      <c r="D31" s="33" t="s">
        <v>8</v>
      </c>
      <c r="E31" s="34"/>
      <c r="F31" s="35">
        <f t="shared" si="0"/>
        <v>0</v>
      </c>
      <c r="G31" s="38"/>
    </row>
    <row r="32" spans="1:7" ht="15.75" x14ac:dyDescent="0.25">
      <c r="A32" s="19">
        <f t="shared" si="1"/>
        <v>26</v>
      </c>
      <c r="B32" s="39" t="s">
        <v>41</v>
      </c>
      <c r="C32" s="35">
        <v>6</v>
      </c>
      <c r="D32" s="33" t="s">
        <v>8</v>
      </c>
      <c r="E32" s="34"/>
      <c r="F32" s="35">
        <f t="shared" si="0"/>
        <v>0</v>
      </c>
      <c r="G32" s="38"/>
    </row>
    <row r="33" spans="1:7" ht="15.75" x14ac:dyDescent="0.25">
      <c r="A33" s="19">
        <f t="shared" si="1"/>
        <v>27</v>
      </c>
      <c r="B33" s="39" t="s">
        <v>42</v>
      </c>
      <c r="C33" s="35">
        <v>5</v>
      </c>
      <c r="D33" s="33" t="s">
        <v>8</v>
      </c>
      <c r="E33" s="54"/>
      <c r="F33" s="35">
        <f t="shared" si="0"/>
        <v>0</v>
      </c>
      <c r="G33" s="38"/>
    </row>
    <row r="34" spans="1:7" ht="15.75" x14ac:dyDescent="0.25">
      <c r="A34" s="19">
        <f t="shared" si="1"/>
        <v>28</v>
      </c>
      <c r="B34" s="39" t="s">
        <v>43</v>
      </c>
      <c r="C34" s="32">
        <v>2</v>
      </c>
      <c r="D34" s="33" t="s">
        <v>8</v>
      </c>
      <c r="E34" s="34"/>
      <c r="F34" s="35">
        <f t="shared" si="0"/>
        <v>0</v>
      </c>
      <c r="G34" s="36"/>
    </row>
    <row r="35" spans="1:7" ht="15.75" x14ac:dyDescent="0.25">
      <c r="A35" s="19">
        <f t="shared" si="1"/>
        <v>29</v>
      </c>
      <c r="B35" s="39" t="s">
        <v>44</v>
      </c>
      <c r="C35" s="32">
        <v>75</v>
      </c>
      <c r="D35" s="33" t="s">
        <v>8</v>
      </c>
      <c r="E35" s="34"/>
      <c r="F35" s="35">
        <f t="shared" si="0"/>
        <v>0</v>
      </c>
      <c r="G35" s="36"/>
    </row>
    <row r="36" spans="1:7" ht="15.75" x14ac:dyDescent="0.25">
      <c r="A36" s="19">
        <f t="shared" si="1"/>
        <v>30</v>
      </c>
      <c r="B36" s="39" t="s">
        <v>45</v>
      </c>
      <c r="C36" s="32">
        <v>2</v>
      </c>
      <c r="D36" s="33" t="s">
        <v>8</v>
      </c>
      <c r="E36" s="34"/>
      <c r="F36" s="35">
        <f t="shared" si="0"/>
        <v>0</v>
      </c>
      <c r="G36" s="36"/>
    </row>
    <row r="37" spans="1:7" ht="15.75" x14ac:dyDescent="0.25">
      <c r="A37" s="19">
        <f t="shared" si="1"/>
        <v>31</v>
      </c>
      <c r="B37" s="39" t="s">
        <v>46</v>
      </c>
      <c r="C37" s="32">
        <v>3</v>
      </c>
      <c r="D37" s="33" t="s">
        <v>8</v>
      </c>
      <c r="E37" s="34"/>
      <c r="F37" s="35">
        <f t="shared" si="0"/>
        <v>0</v>
      </c>
      <c r="G37" s="36"/>
    </row>
    <row r="38" spans="1:7" ht="15.75" x14ac:dyDescent="0.25">
      <c r="A38" s="19">
        <f t="shared" si="1"/>
        <v>32</v>
      </c>
      <c r="B38" s="39" t="s">
        <v>47</v>
      </c>
      <c r="C38" s="32">
        <v>3</v>
      </c>
      <c r="D38" s="33" t="s">
        <v>8</v>
      </c>
      <c r="E38" s="34"/>
      <c r="F38" s="35">
        <f t="shared" si="0"/>
        <v>0</v>
      </c>
      <c r="G38" s="36"/>
    </row>
    <row r="39" spans="1:7" ht="15.75" x14ac:dyDescent="0.25">
      <c r="A39" s="19">
        <f t="shared" si="1"/>
        <v>33</v>
      </c>
      <c r="B39" s="39" t="s">
        <v>48</v>
      </c>
      <c r="C39" s="32">
        <v>10</v>
      </c>
      <c r="D39" s="33" t="s">
        <v>8</v>
      </c>
      <c r="E39" s="34"/>
      <c r="F39" s="35">
        <f t="shared" si="0"/>
        <v>0</v>
      </c>
      <c r="G39" s="36"/>
    </row>
    <row r="40" spans="1:7" ht="15.75" x14ac:dyDescent="0.25">
      <c r="A40" s="19">
        <f t="shared" si="1"/>
        <v>34</v>
      </c>
      <c r="B40" s="39" t="s">
        <v>49</v>
      </c>
      <c r="C40" s="32">
        <v>120</v>
      </c>
      <c r="D40" s="33" t="s">
        <v>8</v>
      </c>
      <c r="E40" s="34"/>
      <c r="F40" s="35">
        <f t="shared" si="0"/>
        <v>0</v>
      </c>
      <c r="G40" s="36"/>
    </row>
    <row r="41" spans="1:7" ht="15.75" x14ac:dyDescent="0.25">
      <c r="A41" s="19">
        <f t="shared" si="1"/>
        <v>35</v>
      </c>
      <c r="B41" s="39" t="s">
        <v>50</v>
      </c>
      <c r="C41" s="32">
        <v>3</v>
      </c>
      <c r="D41" s="33" t="s">
        <v>8</v>
      </c>
      <c r="E41" s="34"/>
      <c r="F41" s="35">
        <f t="shared" si="0"/>
        <v>0</v>
      </c>
      <c r="G41" s="36"/>
    </row>
    <row r="42" spans="1:7" ht="15.75" x14ac:dyDescent="0.25">
      <c r="A42" s="19">
        <f t="shared" si="1"/>
        <v>36</v>
      </c>
      <c r="B42" s="55" t="s">
        <v>51</v>
      </c>
      <c r="C42" s="32">
        <v>10</v>
      </c>
      <c r="D42" s="33" t="s">
        <v>8</v>
      </c>
      <c r="E42" s="34"/>
      <c r="F42" s="35">
        <f t="shared" si="0"/>
        <v>0</v>
      </c>
      <c r="G42" s="56"/>
    </row>
    <row r="43" spans="1:7" ht="15.75" x14ac:dyDescent="0.25">
      <c r="A43" s="19">
        <f t="shared" si="1"/>
        <v>37</v>
      </c>
      <c r="B43" s="57" t="s">
        <v>52</v>
      </c>
      <c r="C43" s="58">
        <v>1</v>
      </c>
      <c r="D43" s="59" t="s">
        <v>29</v>
      </c>
      <c r="E43" s="60"/>
      <c r="F43" s="35">
        <f t="shared" si="0"/>
        <v>0</v>
      </c>
      <c r="G43" s="56"/>
    </row>
    <row r="44" spans="1:7" ht="15.75" x14ac:dyDescent="0.25">
      <c r="A44" s="19">
        <f t="shared" si="1"/>
        <v>38</v>
      </c>
      <c r="B44" s="57" t="s">
        <v>53</v>
      </c>
      <c r="C44" s="58">
        <v>1</v>
      </c>
      <c r="D44" s="59" t="s">
        <v>29</v>
      </c>
      <c r="E44" s="60"/>
      <c r="F44" s="35">
        <f t="shared" si="0"/>
        <v>0</v>
      </c>
      <c r="G44" s="56"/>
    </row>
    <row r="45" spans="1:7" ht="15.75" x14ac:dyDescent="0.25">
      <c r="A45" s="19">
        <f t="shared" si="1"/>
        <v>39</v>
      </c>
      <c r="B45" s="57" t="s">
        <v>54</v>
      </c>
      <c r="C45" s="58">
        <v>1</v>
      </c>
      <c r="D45" s="59" t="s">
        <v>29</v>
      </c>
      <c r="E45" s="60"/>
      <c r="F45" s="35">
        <f t="shared" si="0"/>
        <v>0</v>
      </c>
      <c r="G45" s="56"/>
    </row>
    <row r="46" spans="1:7" ht="30" x14ac:dyDescent="0.25">
      <c r="A46" s="19">
        <f t="shared" si="1"/>
        <v>40</v>
      </c>
      <c r="B46" s="57" t="s">
        <v>55</v>
      </c>
      <c r="C46" s="58">
        <v>1</v>
      </c>
      <c r="D46" s="59" t="s">
        <v>29</v>
      </c>
      <c r="E46" s="60"/>
      <c r="F46" s="35">
        <f t="shared" si="0"/>
        <v>0</v>
      </c>
      <c r="G46" s="56"/>
    </row>
    <row r="47" spans="1:7" ht="15.75" x14ac:dyDescent="0.25">
      <c r="A47" s="19">
        <f t="shared" si="1"/>
        <v>41</v>
      </c>
      <c r="B47" s="57" t="s">
        <v>56</v>
      </c>
      <c r="C47" s="58">
        <v>1</v>
      </c>
      <c r="D47" s="59" t="s">
        <v>29</v>
      </c>
      <c r="E47" s="60"/>
      <c r="F47" s="35">
        <f t="shared" si="0"/>
        <v>0</v>
      </c>
      <c r="G47" s="56"/>
    </row>
    <row r="48" spans="1:7" ht="15.75" x14ac:dyDescent="0.25">
      <c r="A48" s="19">
        <f t="shared" si="1"/>
        <v>42</v>
      </c>
      <c r="B48" s="57" t="s">
        <v>57</v>
      </c>
      <c r="C48" s="58">
        <v>6</v>
      </c>
      <c r="D48" s="59" t="s">
        <v>58</v>
      </c>
      <c r="E48" s="60"/>
      <c r="F48" s="35">
        <f t="shared" si="0"/>
        <v>0</v>
      </c>
      <c r="G48" s="56"/>
    </row>
    <row r="49" spans="1:7" ht="15.75" x14ac:dyDescent="0.25">
      <c r="A49" s="19">
        <f t="shared" si="1"/>
        <v>43</v>
      </c>
      <c r="B49" s="57" t="s">
        <v>59</v>
      </c>
      <c r="C49" s="58">
        <v>1</v>
      </c>
      <c r="D49" s="59" t="s">
        <v>29</v>
      </c>
      <c r="E49" s="60"/>
      <c r="F49" s="35">
        <f t="shared" si="0"/>
        <v>0</v>
      </c>
      <c r="G49" s="56"/>
    </row>
    <row r="50" spans="1:7" ht="15.75" x14ac:dyDescent="0.25">
      <c r="A50" s="19">
        <f t="shared" si="1"/>
        <v>44</v>
      </c>
      <c r="B50" s="57" t="s">
        <v>60</v>
      </c>
      <c r="C50" s="61">
        <v>1</v>
      </c>
      <c r="D50" s="59" t="s">
        <v>29</v>
      </c>
      <c r="E50" s="62"/>
      <c r="F50" s="63">
        <f t="shared" si="0"/>
        <v>0</v>
      </c>
      <c r="G50" s="64"/>
    </row>
    <row r="51" spans="1:7" ht="15.75" x14ac:dyDescent="0.25">
      <c r="A51" s="19">
        <f t="shared" si="1"/>
        <v>45</v>
      </c>
      <c r="B51" s="57" t="s">
        <v>61</v>
      </c>
      <c r="C51" s="61">
        <v>1</v>
      </c>
      <c r="D51" s="59" t="s">
        <v>29</v>
      </c>
      <c r="E51" s="62"/>
      <c r="F51" s="63">
        <f t="shared" si="0"/>
        <v>0</v>
      </c>
      <c r="G51" s="65">
        <f>SUM(F7:F51)</f>
        <v>0</v>
      </c>
    </row>
    <row r="52" spans="1:7" ht="16.5" thickBot="1" x14ac:dyDescent="0.3">
      <c r="A52" s="66"/>
      <c r="B52" s="67"/>
      <c r="C52" s="68"/>
      <c r="D52" s="69"/>
      <c r="E52" s="70"/>
      <c r="F52" s="71"/>
      <c r="G52" s="72"/>
    </row>
    <row r="53" spans="1:7" ht="17.25" thickTop="1" thickBot="1" x14ac:dyDescent="0.3">
      <c r="A53" s="73"/>
      <c r="B53" s="74" t="s">
        <v>62</v>
      </c>
      <c r="C53" s="75"/>
      <c r="D53" s="76"/>
      <c r="E53" s="75"/>
      <c r="F53" s="77"/>
      <c r="G53" s="78">
        <f>+G51</f>
        <v>0</v>
      </c>
    </row>
    <row r="54" spans="1:7" ht="17.25" thickTop="1" thickBot="1" x14ac:dyDescent="0.3">
      <c r="A54" s="73"/>
      <c r="B54" s="74" t="s">
        <v>63</v>
      </c>
      <c r="C54" s="79"/>
      <c r="D54" s="80"/>
      <c r="E54" s="79"/>
      <c r="F54" s="77"/>
      <c r="G54" s="78">
        <f>G53</f>
        <v>0</v>
      </c>
    </row>
    <row r="55" spans="1:7" ht="16.5" thickTop="1" x14ac:dyDescent="0.25">
      <c r="A55" s="81"/>
      <c r="B55" s="82"/>
      <c r="C55" s="83"/>
      <c r="D55" s="84"/>
      <c r="E55" s="83"/>
      <c r="F55" s="83"/>
      <c r="G55" s="85"/>
    </row>
    <row r="56" spans="1:7" ht="15.75" x14ac:dyDescent="0.25">
      <c r="A56" s="86"/>
      <c r="B56" s="87" t="s">
        <v>64</v>
      </c>
      <c r="C56" s="88">
        <v>0.1</v>
      </c>
      <c r="D56" s="89"/>
      <c r="E56" s="90"/>
      <c r="F56" s="90">
        <f>C56*G54</f>
        <v>0</v>
      </c>
      <c r="G56" s="91"/>
    </row>
    <row r="57" spans="1:7" ht="15.75" x14ac:dyDescent="0.25">
      <c r="A57" s="86"/>
      <c r="B57" s="87" t="s">
        <v>65</v>
      </c>
      <c r="C57" s="88">
        <v>2.5000000000000001E-2</v>
      </c>
      <c r="D57" s="89"/>
      <c r="E57" s="90"/>
      <c r="F57" s="90">
        <f>C57*G54</f>
        <v>0</v>
      </c>
      <c r="G57" s="91"/>
    </row>
    <row r="58" spans="1:7" ht="15.75" x14ac:dyDescent="0.25">
      <c r="A58" s="86"/>
      <c r="B58" s="87" t="s">
        <v>66</v>
      </c>
      <c r="C58" s="88">
        <v>5.3499999999999999E-2</v>
      </c>
      <c r="D58" s="89"/>
      <c r="E58" s="90"/>
      <c r="F58" s="90">
        <f>C58*G54</f>
        <v>0</v>
      </c>
      <c r="G58" s="91"/>
    </row>
    <row r="59" spans="1:7" ht="15.75" x14ac:dyDescent="0.25">
      <c r="A59" s="86"/>
      <c r="B59" s="87" t="s">
        <v>67</v>
      </c>
      <c r="C59" s="88">
        <v>3.5000000000000003E-2</v>
      </c>
      <c r="D59" s="89"/>
      <c r="E59" s="90"/>
      <c r="F59" s="90">
        <f>C59*G54</f>
        <v>0</v>
      </c>
      <c r="G59" s="91"/>
    </row>
    <row r="60" spans="1:7" ht="15.75" x14ac:dyDescent="0.25">
      <c r="A60" s="86"/>
      <c r="B60" s="87" t="s">
        <v>68</v>
      </c>
      <c r="C60" s="88">
        <v>0.01</v>
      </c>
      <c r="D60" s="89"/>
      <c r="E60" s="90"/>
      <c r="F60" s="90">
        <f>C60*G54</f>
        <v>0</v>
      </c>
      <c r="G60" s="91"/>
    </row>
    <row r="61" spans="1:7" ht="15.75" x14ac:dyDescent="0.25">
      <c r="A61" s="86"/>
      <c r="B61" s="87" t="s">
        <v>69</v>
      </c>
      <c r="C61" s="88">
        <v>0.05</v>
      </c>
      <c r="D61" s="89"/>
      <c r="E61" s="90"/>
      <c r="F61" s="90">
        <f>C61*G54</f>
        <v>0</v>
      </c>
      <c r="G61" s="91"/>
    </row>
    <row r="62" spans="1:7" ht="15.75" thickBot="1" x14ac:dyDescent="0.3">
      <c r="A62" s="92"/>
      <c r="B62" s="87"/>
      <c r="C62" s="93"/>
      <c r="D62" s="94"/>
      <c r="E62" s="95"/>
      <c r="F62" s="95"/>
      <c r="G62" s="96"/>
    </row>
    <row r="63" spans="1:7" ht="17.25" thickTop="1" thickBot="1" x14ac:dyDescent="0.3">
      <c r="A63" s="97"/>
      <c r="B63" s="98" t="s">
        <v>70</v>
      </c>
      <c r="C63" s="99"/>
      <c r="D63" s="100"/>
      <c r="E63" s="101"/>
      <c r="F63" s="101"/>
      <c r="G63" s="102">
        <f>SUM(F56:F61)</f>
        <v>0</v>
      </c>
    </row>
    <row r="64" spans="1:7" ht="17.25" thickTop="1" thickBot="1" x14ac:dyDescent="0.3">
      <c r="A64" s="103"/>
      <c r="B64" s="104"/>
      <c r="C64" s="105"/>
      <c r="D64" s="106"/>
      <c r="E64" s="107"/>
      <c r="F64" s="107"/>
      <c r="G64" s="108"/>
    </row>
    <row r="65" spans="1:7" ht="17.25" thickTop="1" thickBot="1" x14ac:dyDescent="0.3">
      <c r="A65" s="97"/>
      <c r="B65" s="98" t="s">
        <v>71</v>
      </c>
      <c r="C65" s="109">
        <v>0.03</v>
      </c>
      <c r="D65" s="100"/>
      <c r="E65" s="101"/>
      <c r="F65" s="101"/>
      <c r="G65" s="102">
        <f>+G63*C65</f>
        <v>0</v>
      </c>
    </row>
    <row r="66" spans="1:7" ht="17.25" thickTop="1" thickBot="1" x14ac:dyDescent="0.3">
      <c r="A66" s="103"/>
      <c r="B66" s="104"/>
      <c r="C66" s="110"/>
      <c r="D66" s="106"/>
      <c r="E66" s="107"/>
      <c r="F66" s="107"/>
      <c r="G66" s="108"/>
    </row>
    <row r="67" spans="1:7" ht="17.25" thickTop="1" thickBot="1" x14ac:dyDescent="0.3">
      <c r="A67" s="97"/>
      <c r="B67" s="98" t="s">
        <v>72</v>
      </c>
      <c r="C67" s="109"/>
      <c r="D67" s="100"/>
      <c r="E67" s="101"/>
      <c r="F67" s="101"/>
      <c r="G67" s="102">
        <f>G54+G63</f>
        <v>0</v>
      </c>
    </row>
    <row r="68" spans="1:7" ht="17.25" thickTop="1" thickBot="1" x14ac:dyDescent="0.3">
      <c r="A68" s="103"/>
      <c r="B68" s="104"/>
      <c r="C68" s="110"/>
      <c r="D68" s="106"/>
      <c r="E68" s="107"/>
      <c r="F68" s="107"/>
      <c r="G68" s="108"/>
    </row>
    <row r="69" spans="1:7" ht="17.25" thickTop="1" thickBot="1" x14ac:dyDescent="0.3">
      <c r="A69" s="97"/>
      <c r="B69" s="98" t="s">
        <v>73</v>
      </c>
      <c r="C69" s="109">
        <v>0.06</v>
      </c>
      <c r="D69" s="100"/>
      <c r="E69" s="101"/>
      <c r="F69" s="101"/>
      <c r="G69" s="102">
        <f>C69*G54</f>
        <v>0</v>
      </c>
    </row>
    <row r="70" spans="1:7" ht="17.25" thickTop="1" thickBot="1" x14ac:dyDescent="0.3">
      <c r="A70" s="103"/>
      <c r="B70" s="104"/>
      <c r="C70" s="110"/>
      <c r="D70" s="106"/>
      <c r="E70" s="107"/>
      <c r="F70" s="107"/>
      <c r="G70" s="108"/>
    </row>
    <row r="71" spans="1:7" ht="17.25" thickTop="1" thickBot="1" x14ac:dyDescent="0.3">
      <c r="A71" s="97"/>
      <c r="B71" s="98" t="s">
        <v>74</v>
      </c>
      <c r="C71" s="109">
        <v>0.05</v>
      </c>
      <c r="D71" s="100"/>
      <c r="E71" s="101"/>
      <c r="F71" s="101"/>
      <c r="G71" s="102">
        <f>C71*G67</f>
        <v>0</v>
      </c>
    </row>
    <row r="72" spans="1:7" ht="17.25" thickTop="1" thickBot="1" x14ac:dyDescent="0.3">
      <c r="A72" s="103"/>
      <c r="B72" s="104"/>
      <c r="C72" s="107"/>
      <c r="D72" s="106"/>
      <c r="E72" s="107"/>
      <c r="F72" s="107"/>
      <c r="G72" s="108"/>
    </row>
    <row r="73" spans="1:7" ht="17.25" thickTop="1" thickBot="1" x14ac:dyDescent="0.3">
      <c r="A73" s="111"/>
      <c r="B73" s="112" t="s">
        <v>75</v>
      </c>
      <c r="C73" s="113"/>
      <c r="D73" s="114"/>
      <c r="E73" s="113"/>
      <c r="F73" s="113"/>
      <c r="G73" s="115">
        <f>G65+G67+G69+G71</f>
        <v>0</v>
      </c>
    </row>
    <row r="74" spans="1:7" ht="15.75" thickTop="1" x14ac:dyDescent="0.25">
      <c r="A74" s="116"/>
      <c r="B74" s="117"/>
      <c r="C74" s="118"/>
      <c r="D74" s="117"/>
      <c r="E74" s="118"/>
      <c r="F74" s="118"/>
      <c r="G74" s="118"/>
    </row>
    <row r="75" spans="1:7" ht="18" x14ac:dyDescent="0.25">
      <c r="A75" s="119"/>
      <c r="B75" s="120"/>
      <c r="C75" s="121"/>
      <c r="D75" s="120"/>
      <c r="E75" s="121"/>
      <c r="F75" s="122"/>
      <c r="G75" s="121"/>
    </row>
    <row r="76" spans="1:7" ht="18" x14ac:dyDescent="0.25">
      <c r="A76" s="123"/>
      <c r="B76" s="124" t="s">
        <v>76</v>
      </c>
      <c r="C76" s="125"/>
      <c r="D76" s="126"/>
      <c r="E76" s="125" t="s">
        <v>77</v>
      </c>
      <c r="F76" s="127"/>
      <c r="G76" s="128"/>
    </row>
    <row r="77" spans="1:7" ht="18" x14ac:dyDescent="0.25">
      <c r="A77" s="123"/>
      <c r="B77" s="124"/>
      <c r="C77" s="125"/>
      <c r="D77" s="126"/>
      <c r="E77" s="125"/>
      <c r="F77" s="127"/>
      <c r="G77" s="128"/>
    </row>
    <row r="78" spans="1:7" ht="18" x14ac:dyDescent="0.25">
      <c r="A78" s="119"/>
      <c r="B78" s="120"/>
      <c r="C78" s="121"/>
      <c r="D78" s="120"/>
      <c r="E78" s="121"/>
      <c r="F78" s="122"/>
      <c r="G78" s="121"/>
    </row>
    <row r="79" spans="1:7" ht="18" x14ac:dyDescent="0.25">
      <c r="A79" s="119"/>
      <c r="B79" s="120" t="s">
        <v>78</v>
      </c>
      <c r="C79" s="121"/>
      <c r="D79" s="120"/>
      <c r="E79" s="121" t="s">
        <v>78</v>
      </c>
      <c r="F79" s="122"/>
      <c r="G79" s="121"/>
    </row>
    <row r="80" spans="1:7" ht="18" x14ac:dyDescent="0.25">
      <c r="A80" s="119"/>
      <c r="B80" s="129"/>
      <c r="C80" s="130"/>
      <c r="D80" s="120"/>
      <c r="E80" s="129"/>
      <c r="F80" s="122"/>
      <c r="G80" s="121"/>
    </row>
    <row r="81" spans="1:7" ht="18" x14ac:dyDescent="0.25">
      <c r="A81" s="119"/>
      <c r="B81" s="120"/>
      <c r="C81" s="121"/>
      <c r="D81" s="120"/>
      <c r="E81" s="121"/>
      <c r="F81" s="122"/>
      <c r="G81" s="121"/>
    </row>
    <row r="82" spans="1:7" ht="18" x14ac:dyDescent="0.25">
      <c r="A82" s="119"/>
      <c r="B82" s="120"/>
      <c r="C82" s="121"/>
      <c r="D82" s="129"/>
      <c r="E82" s="121"/>
      <c r="F82" s="122"/>
      <c r="G82" s="121"/>
    </row>
    <row r="83" spans="1:7" ht="18" x14ac:dyDescent="0.25">
      <c r="A83" s="131"/>
      <c r="B83" s="132"/>
      <c r="C83" s="133"/>
      <c r="D83" s="132"/>
      <c r="E83" s="133"/>
      <c r="F83" s="134"/>
      <c r="G83" s="121"/>
    </row>
    <row r="84" spans="1:7" ht="18" x14ac:dyDescent="0.25">
      <c r="A84" s="131"/>
      <c r="B84" s="120"/>
      <c r="C84" s="121"/>
      <c r="D84" s="120"/>
      <c r="E84" s="121"/>
      <c r="F84" s="122"/>
      <c r="G84" s="121"/>
    </row>
    <row r="85" spans="1:7" ht="18" x14ac:dyDescent="0.25">
      <c r="A85" s="131"/>
      <c r="B85" s="124" t="s">
        <v>79</v>
      </c>
      <c r="C85" s="125"/>
      <c r="D85" s="132"/>
      <c r="E85" s="125" t="s">
        <v>80</v>
      </c>
      <c r="F85" s="134"/>
      <c r="G85" s="121"/>
    </row>
    <row r="86" spans="1:7" ht="18" x14ac:dyDescent="0.25">
      <c r="A86" s="131"/>
      <c r="B86" s="124"/>
      <c r="C86" s="125"/>
      <c r="D86" s="132"/>
      <c r="E86" s="125"/>
      <c r="F86" s="134"/>
      <c r="G86" s="121"/>
    </row>
    <row r="87" spans="1:7" ht="18" x14ac:dyDescent="0.25">
      <c r="A87" s="131"/>
      <c r="B87" s="132"/>
      <c r="C87" s="133"/>
      <c r="D87" s="132"/>
      <c r="E87" s="133"/>
      <c r="F87" s="134"/>
      <c r="G87" s="121"/>
    </row>
    <row r="88" spans="1:7" ht="18" x14ac:dyDescent="0.25">
      <c r="A88" s="131"/>
      <c r="B88" s="120" t="s">
        <v>78</v>
      </c>
      <c r="C88" s="121"/>
      <c r="D88" s="120"/>
      <c r="E88" s="121" t="s">
        <v>78</v>
      </c>
      <c r="F88" s="122"/>
      <c r="G88" s="121"/>
    </row>
    <row r="89" spans="1:7" ht="18.75" x14ac:dyDescent="0.25">
      <c r="A89" s="135"/>
      <c r="B89" s="129"/>
      <c r="C89" s="130"/>
      <c r="D89" s="129"/>
      <c r="E89" s="129"/>
      <c r="F89" s="122"/>
      <c r="G89" s="130"/>
    </row>
    <row r="90" spans="1:7" ht="18" x14ac:dyDescent="0.25">
      <c r="A90" s="131"/>
      <c r="B90" s="120"/>
      <c r="C90" s="121"/>
      <c r="D90" s="120"/>
      <c r="E90" s="121"/>
      <c r="F90" s="122"/>
      <c r="G90" s="121"/>
    </row>
  </sheetData>
  <mergeCells count="3">
    <mergeCell ref="A1:G1"/>
    <mergeCell ref="A2:G2"/>
    <mergeCell ref="A3:G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Resumen Lote 10</vt:lpstr>
      <vt:lpstr>A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Abelardo Reyes de la Cruz</dc:creator>
  <cp:lastModifiedBy>Abelardo Reyes de la Cruz</cp:lastModifiedBy>
  <dcterms:created xsi:type="dcterms:W3CDTF">2015-10-02T16:57:52Z</dcterms:created>
  <dcterms:modified xsi:type="dcterms:W3CDTF">2015-10-02T17:00:09Z</dcterms:modified>
</cp:coreProperties>
</file>