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8520"/>
  </bookViews>
  <sheets>
    <sheet name="Resumen Lote 23" sheetId="1" r:id="rId1"/>
    <sheet name="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43" i="2" l="1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F7" i="2"/>
  <c r="G43" i="2" s="1"/>
  <c r="G45" i="2" s="1"/>
  <c r="G46" i="2" s="1"/>
  <c r="F51" i="2" l="1"/>
  <c r="F50" i="2"/>
  <c r="G61" i="2"/>
  <c r="F53" i="2"/>
  <c r="F49" i="2"/>
  <c r="F52" i="2"/>
  <c r="F48" i="2"/>
  <c r="G55" i="2" l="1"/>
  <c r="G57" i="2" l="1"/>
  <c r="G59" i="2"/>
  <c r="G63" i="2" s="1"/>
  <c r="G65" i="2" l="1"/>
</calcChain>
</file>

<file path=xl/sharedStrings.xml><?xml version="1.0" encoding="utf-8"?>
<sst xmlns="http://schemas.openxmlformats.org/spreadsheetml/2006/main" count="104" uniqueCount="70">
  <si>
    <t>A</t>
  </si>
  <si>
    <t xml:space="preserve">Presupuesto estimado la electrificación desde la sub-estación eléctrica de Caballona </t>
  </si>
  <si>
    <t xml:space="preserve">CORPORACIÓN DEL ACUEDUCTO Y ALCANTARILLADO DE SANTO DOMINGO </t>
  </si>
  <si>
    <t>* * *  C. A. A. S. D.  * * *</t>
  </si>
  <si>
    <t>PRESUPUESTO ESTIMADO LA ELECTRIFICACION DESDE LA SUB-ESTACION ELECTRICA DE CABALLONA HASTA EL CAMPO DE POZOS LECHERIA (L=2400 ML)</t>
  </si>
  <si>
    <t>No.</t>
  </si>
  <si>
    <t>DESCRIPCION</t>
  </si>
  <si>
    <t>CANTIDAD</t>
  </si>
  <si>
    <t>UD</t>
  </si>
  <si>
    <t>PRECIO</t>
  </si>
  <si>
    <t>COSTO RD$</t>
  </si>
  <si>
    <t>SUB TOTAL RD$</t>
  </si>
  <si>
    <t>Poste HAP-40' con hueco para aterrizaje de lines, 500/800 DAN</t>
  </si>
  <si>
    <t>Alambre AAAC # 4/0</t>
  </si>
  <si>
    <t>PL</t>
  </si>
  <si>
    <t>Alambre AAA C # 2/0</t>
  </si>
  <si>
    <t>Trasporte de poste</t>
  </si>
  <si>
    <t>VA</t>
  </si>
  <si>
    <t>Hoyos para postesy vientos</t>
  </si>
  <si>
    <t xml:space="preserve">Izadode poste </t>
  </si>
  <si>
    <t>Estrutura MT-301 (C1)</t>
  </si>
  <si>
    <t>MT-302 (C2)</t>
  </si>
  <si>
    <t>MT-303 (C3)</t>
  </si>
  <si>
    <t>MT-305 (C6-C6)</t>
  </si>
  <si>
    <t>MT-307-(C6)</t>
  </si>
  <si>
    <t>HA-100B</t>
  </si>
  <si>
    <t>PR-101</t>
  </si>
  <si>
    <t>PO-110</t>
  </si>
  <si>
    <t>PR-202</t>
  </si>
  <si>
    <t>SS-1</t>
  </si>
  <si>
    <t>MT-316 (C7)</t>
  </si>
  <si>
    <t>Seccionadora, 3F, 17KV, 600 AMP una entrada y una salida</t>
  </si>
  <si>
    <t>Trasnformador tipo PAD-MOUNTED de 1,500 KVA 12.47/ 17KV, tipo lazo, frente muerto, 60HZ</t>
  </si>
  <si>
    <t>Trasnformador tipo PAD-MOUNTED de 2,000 KVA 12.47/ 17KV, tipo lazo, frente muerto, 60HZ</t>
  </si>
  <si>
    <t>base para trasformadores  tipo pad mounted y secccionadora</t>
  </si>
  <si>
    <t>Elbow conector de 17 KV</t>
  </si>
  <si>
    <t>Cable URD #2/0 al 100% con chaqueta</t>
  </si>
  <si>
    <t>Excavacion zanja tipo Z-4 (14.20X0.60X16)</t>
  </si>
  <si>
    <t>MT3</t>
  </si>
  <si>
    <t>Tubo PVC Ø3' 'X 19' SDR-26</t>
  </si>
  <si>
    <t>Tubo IMC Ø3'' X 10' C/Counpling</t>
  </si>
  <si>
    <t>Curva PVC Ø3'' reforzada</t>
  </si>
  <si>
    <t>Condulet IMC Ø3''</t>
  </si>
  <si>
    <t>Adactador hembra  Ø3'' PVC</t>
  </si>
  <si>
    <t xml:space="preserve">Poda arboles </t>
  </si>
  <si>
    <t>PA</t>
  </si>
  <si>
    <t xml:space="preserve">Derecho de pasp de linea electrica de media tension </t>
  </si>
  <si>
    <t>Levantamiento tpografico</t>
  </si>
  <si>
    <t xml:space="preserve">Diseño de planos   </t>
  </si>
  <si>
    <t xml:space="preserve">Obra civil, acceso a camino </t>
  </si>
  <si>
    <t xml:space="preserve">Servicio de grua </t>
  </si>
  <si>
    <t xml:space="preserve">Materiales varios </t>
  </si>
  <si>
    <t xml:space="preserve">Mano de obra </t>
  </si>
  <si>
    <t>SUB-TOTAL</t>
  </si>
  <si>
    <t>SUB-TOTAL GENERAL</t>
  </si>
  <si>
    <t>DIRECCION TECNICA</t>
  </si>
  <si>
    <t>GASTOS ADMINISTRATIVOS</t>
  </si>
  <si>
    <t>SEGURO Y FIANZAS</t>
  </si>
  <si>
    <t>TRANSPORTE</t>
  </si>
  <si>
    <t>LEY # 6/86</t>
  </si>
  <si>
    <t>SUPERVISION</t>
  </si>
  <si>
    <t>TOTAL DE GASTOS INDIRECTOS</t>
  </si>
  <si>
    <t>CUENCA HIDROGRAFICA</t>
  </si>
  <si>
    <t>SUB-TOTAL GENERAL EN RD$</t>
  </si>
  <si>
    <t>EQUIPAMIENTO CAASD</t>
  </si>
  <si>
    <t>IMPREVISTOS</t>
  </si>
  <si>
    <t>TOTAL GENERAL A CONTRATAR</t>
  </si>
  <si>
    <t>Sometido por :</t>
  </si>
  <si>
    <t>Revisado por :</t>
  </si>
  <si>
    <t>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</si>
</sst>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9" formatCode="0.0"/>
    <numFmt numFmtId="170" formatCode="0.0_)"/>
    <numFmt numFmtId="171" formatCode="0_)"/>
    <numFmt numFmtId="172" formatCode="0.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rgb="FF000000"/>
      <name val="Calibri"/>
      <family val="2"/>
    </font>
    <font>
      <sz val="14"/>
      <color rgb="FF00000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4"/>
      <color rgb="FF00B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quotePrefix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quotePrefix="1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left" vertical="center"/>
    </xf>
    <xf numFmtId="43" fontId="5" fillId="0" borderId="0" xfId="1" applyFont="1" applyAlignment="1" applyProtection="1">
      <alignment horizontal="left" vertical="center"/>
    </xf>
    <xf numFmtId="43" fontId="5" fillId="0" borderId="0" xfId="1" applyFont="1" applyBorder="1" applyAlignment="1" applyProtection="1">
      <alignment horizontal="center" vertical="center"/>
    </xf>
    <xf numFmtId="43" fontId="5" fillId="0" borderId="0" xfId="1" applyFont="1" applyBorder="1" applyAlignment="1" applyProtection="1">
      <alignment horizontal="left" vertical="center"/>
    </xf>
    <xf numFmtId="169" fontId="5" fillId="4" borderId="2" xfId="0" applyNumberFormat="1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43" fontId="5" fillId="4" borderId="3" xfId="1" applyFont="1" applyFill="1" applyBorder="1" applyAlignment="1" applyProtection="1">
      <alignment horizontal="center" vertical="center"/>
    </xf>
    <xf numFmtId="43" fontId="5" fillId="4" borderId="4" xfId="1" applyFont="1" applyFill="1" applyBorder="1" applyAlignment="1" applyProtection="1">
      <alignment horizontal="center" vertical="center"/>
    </xf>
    <xf numFmtId="170" fontId="5" fillId="0" borderId="5" xfId="0" applyNumberFormat="1" applyFont="1" applyBorder="1" applyAlignment="1">
      <alignment horizontal="right" vertical="center" wrapText="1"/>
    </xf>
    <xf numFmtId="0" fontId="5" fillId="5" borderId="6" xfId="0" applyFont="1" applyFill="1" applyBorder="1" applyAlignment="1" applyProtection="1">
      <alignment horizontal="left" vertical="center" wrapText="1"/>
    </xf>
    <xf numFmtId="43" fontId="6" fillId="0" borderId="6" xfId="1" applyFont="1" applyBorder="1" applyAlignment="1" applyProtection="1">
      <alignment horizontal="right" vertical="center" wrapText="1"/>
    </xf>
    <xf numFmtId="43" fontId="6" fillId="0" borderId="6" xfId="1" applyFont="1" applyBorder="1" applyAlignment="1" applyProtection="1">
      <alignment horizontal="center" vertical="center" wrapText="1"/>
    </xf>
    <xf numFmtId="43" fontId="6" fillId="0" borderId="6" xfId="1" applyFont="1" applyFill="1" applyBorder="1" applyAlignment="1" applyProtection="1">
      <alignment vertical="center" wrapText="1"/>
    </xf>
    <xf numFmtId="43" fontId="6" fillId="0" borderId="6" xfId="1" applyFont="1" applyFill="1" applyBorder="1" applyAlignment="1" applyProtection="1">
      <alignment horizontal="right" vertical="center" wrapText="1"/>
    </xf>
    <xf numFmtId="43" fontId="5" fillId="0" borderId="7" xfId="1" applyFont="1" applyBorder="1" applyAlignment="1" applyProtection="1">
      <alignment vertical="center" wrapText="1"/>
    </xf>
    <xf numFmtId="171" fontId="6" fillId="0" borderId="8" xfId="0" applyNumberFormat="1" applyFont="1" applyBorder="1" applyAlignment="1">
      <alignment horizontal="right" vertical="center" wrapText="1"/>
    </xf>
    <xf numFmtId="0" fontId="6" fillId="5" borderId="9" xfId="0" applyFont="1" applyFill="1" applyBorder="1" applyAlignment="1" applyProtection="1">
      <alignment horizontal="left" vertical="center" wrapText="1"/>
    </xf>
    <xf numFmtId="43" fontId="6" fillId="0" borderId="9" xfId="1" applyFont="1" applyBorder="1" applyAlignment="1" applyProtection="1">
      <alignment horizontal="right" vertical="center" wrapText="1"/>
    </xf>
    <xf numFmtId="43" fontId="6" fillId="0" borderId="9" xfId="1" applyFont="1" applyBorder="1" applyAlignment="1" applyProtection="1">
      <alignment horizontal="center" vertical="center" wrapText="1"/>
    </xf>
    <xf numFmtId="43" fontId="6" fillId="0" borderId="9" xfId="1" applyFont="1" applyFill="1" applyBorder="1" applyAlignment="1" applyProtection="1">
      <alignment vertical="center" wrapText="1"/>
    </xf>
    <xf numFmtId="43" fontId="6" fillId="2" borderId="9" xfId="1" applyFont="1" applyFill="1" applyBorder="1" applyAlignment="1">
      <alignment vertical="center" wrapText="1"/>
    </xf>
    <xf numFmtId="43" fontId="5" fillId="0" borderId="10" xfId="1" applyFont="1" applyBorder="1" applyAlignment="1" applyProtection="1">
      <alignment vertical="center" wrapText="1"/>
    </xf>
    <xf numFmtId="170" fontId="5" fillId="0" borderId="11" xfId="0" applyNumberFormat="1" applyFont="1" applyBorder="1" applyAlignment="1">
      <alignment horizontal="right" vertical="center" wrapText="1"/>
    </xf>
    <xf numFmtId="0" fontId="5" fillId="5" borderId="12" xfId="0" applyFont="1" applyFill="1" applyBorder="1" applyAlignment="1" applyProtection="1">
      <alignment horizontal="left" vertical="center" wrapText="1"/>
    </xf>
    <xf numFmtId="43" fontId="6" fillId="0" borderId="12" xfId="1" applyFont="1" applyBorder="1" applyAlignment="1" applyProtection="1">
      <alignment horizontal="right" vertical="center" wrapText="1"/>
    </xf>
    <xf numFmtId="43" fontId="6" fillId="0" borderId="12" xfId="1" applyFont="1" applyBorder="1" applyAlignment="1" applyProtection="1">
      <alignment horizontal="center" vertical="center" wrapText="1"/>
    </xf>
    <xf numFmtId="43" fontId="6" fillId="0" borderId="12" xfId="1" applyFont="1" applyFill="1" applyBorder="1" applyAlignment="1" applyProtection="1">
      <alignment vertical="center" wrapText="1"/>
    </xf>
    <xf numFmtId="43" fontId="6" fillId="0" borderId="12" xfId="1" applyFont="1" applyFill="1" applyBorder="1" applyAlignment="1" applyProtection="1">
      <alignment horizontal="right" vertical="center" wrapText="1"/>
    </xf>
    <xf numFmtId="43" fontId="5" fillId="0" borderId="13" xfId="1" applyFont="1" applyBorder="1" applyAlignment="1" applyProtection="1">
      <alignment vertical="center" wrapText="1"/>
    </xf>
    <xf numFmtId="169" fontId="6" fillId="6" borderId="2" xfId="0" applyNumberFormat="1" applyFont="1" applyFill="1" applyBorder="1" applyAlignment="1" applyProtection="1">
      <alignment horizontal="right" vertical="center" wrapText="1"/>
    </xf>
    <xf numFmtId="0" fontId="5" fillId="6" borderId="3" xfId="0" applyFont="1" applyFill="1" applyBorder="1" applyAlignment="1" applyProtection="1">
      <alignment horizontal="left" vertical="center" wrapText="1"/>
    </xf>
    <xf numFmtId="43" fontId="5" fillId="6" borderId="3" xfId="1" applyFont="1" applyFill="1" applyBorder="1" applyAlignment="1" applyProtection="1">
      <alignment vertical="center" wrapText="1"/>
    </xf>
    <xf numFmtId="43" fontId="5" fillId="6" borderId="3" xfId="1" applyFont="1" applyFill="1" applyBorder="1" applyAlignment="1" applyProtection="1">
      <alignment horizontal="center" vertical="center" wrapText="1"/>
    </xf>
    <xf numFmtId="43" fontId="6" fillId="6" borderId="3" xfId="1" applyFont="1" applyFill="1" applyBorder="1" applyAlignment="1" applyProtection="1">
      <alignment horizontal="right" vertical="center" wrapText="1"/>
    </xf>
    <xf numFmtId="43" fontId="5" fillId="6" borderId="4" xfId="1" applyFont="1" applyFill="1" applyBorder="1" applyAlignment="1" applyProtection="1">
      <alignment vertical="center" wrapText="1"/>
    </xf>
    <xf numFmtId="172" fontId="7" fillId="0" borderId="14" xfId="0" applyNumberFormat="1" applyFont="1" applyBorder="1" applyAlignment="1" applyProtection="1">
      <alignment vertical="center"/>
    </xf>
    <xf numFmtId="172" fontId="7" fillId="0" borderId="15" xfId="0" applyNumberFormat="1" applyFont="1" applyBorder="1" applyAlignment="1" applyProtection="1">
      <alignment vertical="center"/>
    </xf>
    <xf numFmtId="43" fontId="7" fillId="0" borderId="15" xfId="1" applyFont="1" applyBorder="1" applyAlignment="1" applyProtection="1">
      <alignment vertical="center"/>
    </xf>
    <xf numFmtId="43" fontId="7" fillId="0" borderId="15" xfId="1" applyFont="1" applyBorder="1" applyAlignment="1" applyProtection="1">
      <alignment horizontal="center" vertical="center"/>
    </xf>
    <xf numFmtId="43" fontId="8" fillId="0" borderId="16" xfId="1" applyFont="1" applyBorder="1" applyAlignment="1" applyProtection="1">
      <alignment vertical="center"/>
    </xf>
    <xf numFmtId="172" fontId="7" fillId="0" borderId="17" xfId="0" applyNumberFormat="1" applyFont="1" applyBorder="1" applyAlignment="1" applyProtection="1">
      <alignment vertical="center"/>
    </xf>
    <xf numFmtId="172" fontId="7" fillId="0" borderId="18" xfId="0" applyNumberFormat="1" applyFont="1" applyBorder="1" applyAlignment="1" applyProtection="1">
      <alignment vertical="center"/>
    </xf>
    <xf numFmtId="10" fontId="7" fillId="0" borderId="18" xfId="2" applyNumberFormat="1" applyFont="1" applyBorder="1" applyAlignment="1" applyProtection="1">
      <alignment horizontal="center" vertical="center"/>
    </xf>
    <xf numFmtId="43" fontId="7" fillId="0" borderId="18" xfId="1" applyFont="1" applyBorder="1" applyAlignment="1" applyProtection="1">
      <alignment horizontal="center" vertical="center"/>
    </xf>
    <xf numFmtId="43" fontId="7" fillId="0" borderId="18" xfId="1" applyFont="1" applyBorder="1" applyAlignment="1" applyProtection="1">
      <alignment vertical="center"/>
    </xf>
    <xf numFmtId="43" fontId="8" fillId="0" borderId="19" xfId="1" applyFont="1" applyBorder="1" applyAlignment="1" applyProtection="1">
      <alignment vertical="center"/>
    </xf>
    <xf numFmtId="169" fontId="6" fillId="0" borderId="17" xfId="0" applyNumberFormat="1" applyFont="1" applyFill="1" applyBorder="1" applyAlignment="1" applyProtection="1">
      <alignment horizontal="right" vertical="center"/>
    </xf>
    <xf numFmtId="9" fontId="6" fillId="0" borderId="18" xfId="2" applyFont="1" applyFill="1" applyBorder="1" applyAlignment="1" applyProtection="1">
      <alignment horizontal="center" vertical="center"/>
    </xf>
    <xf numFmtId="43" fontId="6" fillId="0" borderId="18" xfId="1" applyFont="1" applyFill="1" applyBorder="1" applyAlignment="1" applyProtection="1">
      <alignment horizontal="center" vertical="center"/>
    </xf>
    <xf numFmtId="43" fontId="6" fillId="0" borderId="18" xfId="1" applyFont="1" applyFill="1" applyBorder="1" applyAlignment="1" applyProtection="1">
      <alignment vertical="center"/>
    </xf>
    <xf numFmtId="43" fontId="6" fillId="0" borderId="19" xfId="1" applyFont="1" applyFill="1" applyBorder="1" applyAlignment="1" applyProtection="1">
      <alignment vertical="center"/>
    </xf>
    <xf numFmtId="172" fontId="7" fillId="7" borderId="2" xfId="0" applyNumberFormat="1" applyFont="1" applyFill="1" applyBorder="1" applyAlignment="1" applyProtection="1">
      <alignment horizontal="fill" vertical="center"/>
    </xf>
    <xf numFmtId="172" fontId="8" fillId="7" borderId="3" xfId="0" applyNumberFormat="1" applyFont="1" applyFill="1" applyBorder="1" applyAlignment="1" applyProtection="1">
      <alignment vertical="center"/>
    </xf>
    <xf numFmtId="9" fontId="7" fillId="7" borderId="3" xfId="2" applyFont="1" applyFill="1" applyBorder="1" applyAlignment="1" applyProtection="1">
      <alignment horizontal="center" vertical="center"/>
    </xf>
    <xf numFmtId="43" fontId="7" fillId="7" borderId="3" xfId="1" applyFont="1" applyFill="1" applyBorder="1" applyAlignment="1" applyProtection="1">
      <alignment horizontal="center" vertical="center"/>
    </xf>
    <xf numFmtId="43" fontId="7" fillId="7" borderId="3" xfId="1" applyFont="1" applyFill="1" applyBorder="1" applyAlignment="1" applyProtection="1">
      <alignment vertical="center"/>
    </xf>
    <xf numFmtId="43" fontId="8" fillId="7" borderId="4" xfId="1" applyFont="1" applyFill="1" applyBorder="1" applyAlignment="1" applyProtection="1">
      <alignment vertical="center"/>
    </xf>
    <xf numFmtId="172" fontId="7" fillId="0" borderId="2" xfId="0" applyNumberFormat="1" applyFont="1" applyFill="1" applyBorder="1" applyAlignment="1" applyProtection="1">
      <alignment horizontal="fill" vertical="center"/>
    </xf>
    <xf numFmtId="172" fontId="8" fillId="0" borderId="3" xfId="0" applyNumberFormat="1" applyFont="1" applyFill="1" applyBorder="1" applyAlignment="1" applyProtection="1">
      <alignment vertical="center"/>
    </xf>
    <xf numFmtId="9" fontId="7" fillId="0" borderId="3" xfId="2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horizontal="center" vertical="center"/>
    </xf>
    <xf numFmtId="43" fontId="7" fillId="0" borderId="3" xfId="1" applyFont="1" applyFill="1" applyBorder="1" applyAlignment="1" applyProtection="1">
      <alignment vertical="center"/>
    </xf>
    <xf numFmtId="43" fontId="8" fillId="0" borderId="4" xfId="1" applyFont="1" applyFill="1" applyBorder="1" applyAlignment="1" applyProtection="1">
      <alignment vertical="center"/>
    </xf>
    <xf numFmtId="172" fontId="7" fillId="7" borderId="20" xfId="0" applyNumberFormat="1" applyFont="1" applyFill="1" applyBorder="1" applyAlignment="1" applyProtection="1">
      <alignment horizontal="fill" vertical="center"/>
    </xf>
    <xf numFmtId="172" fontId="8" fillId="7" borderId="21" xfId="0" applyNumberFormat="1" applyFont="1" applyFill="1" applyBorder="1" applyAlignment="1" applyProtection="1">
      <alignment vertical="center"/>
    </xf>
    <xf numFmtId="43" fontId="7" fillId="7" borderId="21" xfId="1" applyFont="1" applyFill="1" applyBorder="1" applyAlignment="1" applyProtection="1">
      <alignment vertical="center"/>
    </xf>
    <xf numFmtId="43" fontId="7" fillId="7" borderId="21" xfId="1" applyFont="1" applyFill="1" applyBorder="1" applyAlignment="1" applyProtection="1">
      <alignment horizontal="center" vertical="center"/>
    </xf>
    <xf numFmtId="43" fontId="8" fillId="7" borderId="22" xfId="1" applyFont="1" applyFill="1" applyBorder="1" applyAlignment="1" applyProtection="1">
      <alignment vertical="center"/>
    </xf>
    <xf numFmtId="172" fontId="9" fillId="0" borderId="0" xfId="0" applyNumberFormat="1" applyFont="1" applyBorder="1" applyAlignment="1" applyProtection="1">
      <alignment vertical="center"/>
    </xf>
    <xf numFmtId="43" fontId="9" fillId="0" borderId="0" xfId="1" applyFont="1" applyBorder="1" applyAlignment="1" applyProtection="1">
      <alignment vertical="center"/>
    </xf>
    <xf numFmtId="43" fontId="9" fillId="0" borderId="0" xfId="1" applyFont="1" applyBorder="1" applyAlignment="1" applyProtection="1">
      <alignment horizontal="center" vertical="center"/>
    </xf>
    <xf numFmtId="43" fontId="10" fillId="0" borderId="0" xfId="1" applyFont="1" applyAlignment="1">
      <alignment vertical="center"/>
    </xf>
    <xf numFmtId="172" fontId="11" fillId="0" borderId="0" xfId="0" applyNumberFormat="1" applyFont="1" applyBorder="1" applyAlignment="1" applyProtection="1">
      <alignment vertical="center"/>
    </xf>
    <xf numFmtId="43" fontId="11" fillId="0" borderId="0" xfId="1" applyFont="1" applyBorder="1" applyAlignment="1" applyProtection="1">
      <alignment vertical="center"/>
    </xf>
    <xf numFmtId="43" fontId="11" fillId="0" borderId="0" xfId="1" applyFont="1" applyBorder="1" applyAlignment="1" applyProtection="1">
      <alignment horizontal="center" vertical="center"/>
    </xf>
    <xf numFmtId="43" fontId="10" fillId="0" borderId="0" xfId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6"/>
  <sheetViews>
    <sheetView tabSelected="1" workbookViewId="0">
      <selection activeCell="B6" sqref="B6"/>
    </sheetView>
  </sheetViews>
  <sheetFormatPr baseColWidth="10" defaultRowHeight="15" x14ac:dyDescent="0.25"/>
  <cols>
    <col min="3" max="3" width="62" customWidth="1"/>
  </cols>
  <sheetData>
    <row r="6" spans="1:3" ht="37.5" x14ac:dyDescent="0.25">
      <c r="A6" s="1">
        <v>23</v>
      </c>
      <c r="B6" s="3" t="s">
        <v>0</v>
      </c>
      <c r="C6" s="2" t="s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70"/>
  <sheetViews>
    <sheetView workbookViewId="0">
      <selection activeCell="B13" sqref="B13"/>
    </sheetView>
  </sheetViews>
  <sheetFormatPr baseColWidth="10" defaultRowHeight="15" x14ac:dyDescent="0.25"/>
  <cols>
    <col min="1" max="1" width="14.42578125" customWidth="1"/>
    <col min="2" max="2" width="57.5703125" customWidth="1"/>
    <col min="3" max="3" width="15.140625" customWidth="1"/>
    <col min="4" max="4" width="8.7109375" customWidth="1"/>
    <col min="5" max="5" width="20.85546875" customWidth="1"/>
    <col min="6" max="6" width="21.7109375" customWidth="1"/>
    <col min="7" max="7" width="23.5703125" customWidth="1"/>
  </cols>
  <sheetData>
    <row r="1" spans="1:7" ht="18" x14ac:dyDescent="0.25">
      <c r="A1" s="4" t="s">
        <v>2</v>
      </c>
      <c r="B1" s="4"/>
      <c r="C1" s="4"/>
      <c r="D1" s="4"/>
      <c r="E1" s="4"/>
      <c r="F1" s="4"/>
      <c r="G1" s="4"/>
    </row>
    <row r="2" spans="1:7" ht="18" x14ac:dyDescent="0.25">
      <c r="A2" s="5" t="s">
        <v>3</v>
      </c>
      <c r="B2" s="5"/>
      <c r="C2" s="5"/>
      <c r="D2" s="5"/>
      <c r="E2" s="5"/>
      <c r="F2" s="5"/>
      <c r="G2" s="5"/>
    </row>
    <row r="3" spans="1:7" ht="48" customHeight="1" x14ac:dyDescent="0.25">
      <c r="A3" s="6" t="s">
        <v>4</v>
      </c>
      <c r="B3" s="7"/>
      <c r="C3" s="7"/>
      <c r="D3" s="7"/>
      <c r="E3" s="7"/>
      <c r="F3" s="7"/>
      <c r="G3" s="7"/>
    </row>
    <row r="4" spans="1:7" ht="16.5" thickBot="1" x14ac:dyDescent="0.3">
      <c r="A4" s="8"/>
      <c r="B4" s="8"/>
      <c r="C4" s="9"/>
      <c r="D4" s="10"/>
      <c r="E4" s="9"/>
      <c r="F4" s="11"/>
      <c r="G4" s="9"/>
    </row>
    <row r="5" spans="1:7" ht="17.25" thickTop="1" thickBot="1" x14ac:dyDescent="0.3">
      <c r="A5" s="12" t="s">
        <v>5</v>
      </c>
      <c r="B5" s="13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5" t="s">
        <v>11</v>
      </c>
    </row>
    <row r="6" spans="1:7" ht="16.5" thickTop="1" x14ac:dyDescent="0.25">
      <c r="A6" s="16"/>
      <c r="B6" s="17"/>
      <c r="C6" s="18"/>
      <c r="D6" s="19"/>
      <c r="E6" s="20"/>
      <c r="F6" s="21"/>
      <c r="G6" s="22"/>
    </row>
    <row r="7" spans="1:7" ht="30" x14ac:dyDescent="0.25">
      <c r="A7" s="23">
        <v>1</v>
      </c>
      <c r="B7" s="24" t="s">
        <v>12</v>
      </c>
      <c r="C7" s="25">
        <v>44</v>
      </c>
      <c r="D7" s="26" t="s">
        <v>8</v>
      </c>
      <c r="E7" s="27"/>
      <c r="F7" s="28">
        <f t="shared" ref="F7:F43" si="0">ROUND(C7*E7,2)</f>
        <v>0</v>
      </c>
      <c r="G7" s="29"/>
    </row>
    <row r="8" spans="1:7" ht="15.75" x14ac:dyDescent="0.25">
      <c r="A8" s="23">
        <f>A7+1</f>
        <v>2</v>
      </c>
      <c r="B8" s="24" t="s">
        <v>13</v>
      </c>
      <c r="C8" s="25">
        <v>27159</v>
      </c>
      <c r="D8" s="26" t="s">
        <v>14</v>
      </c>
      <c r="E8" s="27"/>
      <c r="F8" s="28">
        <f t="shared" si="0"/>
        <v>0</v>
      </c>
      <c r="G8" s="29"/>
    </row>
    <row r="9" spans="1:7" ht="15.75" x14ac:dyDescent="0.25">
      <c r="A9" s="23">
        <f t="shared" ref="A9:A43" si="1">A8+1</f>
        <v>3</v>
      </c>
      <c r="B9" s="24" t="s">
        <v>15</v>
      </c>
      <c r="C9" s="25">
        <v>9053</v>
      </c>
      <c r="D9" s="26" t="s">
        <v>14</v>
      </c>
      <c r="E9" s="27"/>
      <c r="F9" s="28">
        <f t="shared" si="0"/>
        <v>0</v>
      </c>
      <c r="G9" s="29"/>
    </row>
    <row r="10" spans="1:7" ht="15.75" x14ac:dyDescent="0.25">
      <c r="A10" s="23">
        <f t="shared" si="1"/>
        <v>4</v>
      </c>
      <c r="B10" s="24" t="s">
        <v>16</v>
      </c>
      <c r="C10" s="25">
        <v>3</v>
      </c>
      <c r="D10" s="26" t="s">
        <v>17</v>
      </c>
      <c r="E10" s="27"/>
      <c r="F10" s="28">
        <f t="shared" si="0"/>
        <v>0</v>
      </c>
      <c r="G10" s="29"/>
    </row>
    <row r="11" spans="1:7" ht="15.75" x14ac:dyDescent="0.25">
      <c r="A11" s="23">
        <f t="shared" si="1"/>
        <v>5</v>
      </c>
      <c r="B11" s="24" t="s">
        <v>18</v>
      </c>
      <c r="C11" s="25">
        <v>87</v>
      </c>
      <c r="D11" s="26" t="s">
        <v>8</v>
      </c>
      <c r="E11" s="27"/>
      <c r="F11" s="28">
        <f t="shared" si="0"/>
        <v>0</v>
      </c>
      <c r="G11" s="29"/>
    </row>
    <row r="12" spans="1:7" ht="15.75" x14ac:dyDescent="0.25">
      <c r="A12" s="23">
        <f t="shared" si="1"/>
        <v>6</v>
      </c>
      <c r="B12" s="24" t="s">
        <v>19</v>
      </c>
      <c r="C12" s="25">
        <v>44</v>
      </c>
      <c r="D12" s="26" t="s">
        <v>8</v>
      </c>
      <c r="E12" s="27"/>
      <c r="F12" s="28">
        <f t="shared" si="0"/>
        <v>0</v>
      </c>
      <c r="G12" s="29"/>
    </row>
    <row r="13" spans="1:7" ht="15.75" x14ac:dyDescent="0.25">
      <c r="A13" s="23">
        <f t="shared" si="1"/>
        <v>7</v>
      </c>
      <c r="B13" s="24" t="s">
        <v>20</v>
      </c>
      <c r="C13" s="25">
        <v>8</v>
      </c>
      <c r="D13" s="26" t="s">
        <v>8</v>
      </c>
      <c r="E13" s="27"/>
      <c r="F13" s="28">
        <f t="shared" si="0"/>
        <v>0</v>
      </c>
      <c r="G13" s="29"/>
    </row>
    <row r="14" spans="1:7" ht="15.75" x14ac:dyDescent="0.25">
      <c r="A14" s="23">
        <f t="shared" si="1"/>
        <v>8</v>
      </c>
      <c r="B14" s="24" t="s">
        <v>21</v>
      </c>
      <c r="C14" s="25">
        <v>8</v>
      </c>
      <c r="D14" s="26" t="s">
        <v>8</v>
      </c>
      <c r="E14" s="27"/>
      <c r="F14" s="28">
        <f t="shared" si="0"/>
        <v>0</v>
      </c>
      <c r="G14" s="29"/>
    </row>
    <row r="15" spans="1:7" ht="15.75" x14ac:dyDescent="0.25">
      <c r="A15" s="23">
        <f t="shared" si="1"/>
        <v>9</v>
      </c>
      <c r="B15" s="24" t="s">
        <v>22</v>
      </c>
      <c r="C15" s="25">
        <v>17</v>
      </c>
      <c r="D15" s="26" t="s">
        <v>8</v>
      </c>
      <c r="E15" s="27"/>
      <c r="F15" s="28">
        <f t="shared" si="0"/>
        <v>0</v>
      </c>
      <c r="G15" s="29"/>
    </row>
    <row r="16" spans="1:7" ht="15.75" x14ac:dyDescent="0.25">
      <c r="A16" s="23">
        <f t="shared" si="1"/>
        <v>10</v>
      </c>
      <c r="B16" s="24" t="s">
        <v>23</v>
      </c>
      <c r="C16" s="25">
        <v>8</v>
      </c>
      <c r="D16" s="26" t="s">
        <v>8</v>
      </c>
      <c r="E16" s="27"/>
      <c r="F16" s="28">
        <f t="shared" si="0"/>
        <v>0</v>
      </c>
      <c r="G16" s="29"/>
    </row>
    <row r="17" spans="1:7" ht="15.75" x14ac:dyDescent="0.25">
      <c r="A17" s="23">
        <f t="shared" si="1"/>
        <v>11</v>
      </c>
      <c r="B17" s="24" t="s">
        <v>24</v>
      </c>
      <c r="C17" s="25">
        <v>5</v>
      </c>
      <c r="D17" s="26" t="s">
        <v>8</v>
      </c>
      <c r="E17" s="27"/>
      <c r="F17" s="28">
        <f t="shared" si="0"/>
        <v>0</v>
      </c>
      <c r="G17" s="29"/>
    </row>
    <row r="18" spans="1:7" ht="15.75" x14ac:dyDescent="0.25">
      <c r="A18" s="23">
        <f t="shared" si="1"/>
        <v>12</v>
      </c>
      <c r="B18" s="24" t="s">
        <v>25</v>
      </c>
      <c r="C18" s="25">
        <v>44</v>
      </c>
      <c r="D18" s="26" t="s">
        <v>8</v>
      </c>
      <c r="E18" s="27"/>
      <c r="F18" s="28">
        <f t="shared" si="0"/>
        <v>0</v>
      </c>
      <c r="G18" s="29"/>
    </row>
    <row r="19" spans="1:7" ht="15.75" x14ac:dyDescent="0.25">
      <c r="A19" s="23">
        <f t="shared" si="1"/>
        <v>13</v>
      </c>
      <c r="B19" s="24" t="s">
        <v>26</v>
      </c>
      <c r="C19" s="25">
        <v>44</v>
      </c>
      <c r="D19" s="26" t="s">
        <v>8</v>
      </c>
      <c r="E19" s="27"/>
      <c r="F19" s="28">
        <f t="shared" si="0"/>
        <v>0</v>
      </c>
      <c r="G19" s="29"/>
    </row>
    <row r="20" spans="1:7" ht="15.75" x14ac:dyDescent="0.25">
      <c r="A20" s="23">
        <f t="shared" si="1"/>
        <v>14</v>
      </c>
      <c r="B20" s="24" t="s">
        <v>27</v>
      </c>
      <c r="C20" s="25">
        <v>44</v>
      </c>
      <c r="D20" s="26" t="s">
        <v>8</v>
      </c>
      <c r="E20" s="27"/>
      <c r="F20" s="28">
        <f t="shared" si="0"/>
        <v>0</v>
      </c>
      <c r="G20" s="29"/>
    </row>
    <row r="21" spans="1:7" ht="15.75" x14ac:dyDescent="0.25">
      <c r="A21" s="23">
        <f t="shared" si="1"/>
        <v>15</v>
      </c>
      <c r="B21" s="24" t="s">
        <v>28</v>
      </c>
      <c r="C21" s="25">
        <v>2</v>
      </c>
      <c r="D21" s="26" t="s">
        <v>8</v>
      </c>
      <c r="E21" s="27"/>
      <c r="F21" s="28">
        <f t="shared" si="0"/>
        <v>0</v>
      </c>
      <c r="G21" s="29"/>
    </row>
    <row r="22" spans="1:7" ht="15.75" x14ac:dyDescent="0.25">
      <c r="A22" s="23">
        <f t="shared" si="1"/>
        <v>16</v>
      </c>
      <c r="B22" s="24" t="s">
        <v>29</v>
      </c>
      <c r="C22" s="25">
        <v>2</v>
      </c>
      <c r="D22" s="26" t="s">
        <v>8</v>
      </c>
      <c r="E22" s="27"/>
      <c r="F22" s="28">
        <f t="shared" si="0"/>
        <v>0</v>
      </c>
      <c r="G22" s="29"/>
    </row>
    <row r="23" spans="1:7" ht="15.75" x14ac:dyDescent="0.25">
      <c r="A23" s="23">
        <f t="shared" si="1"/>
        <v>17</v>
      </c>
      <c r="B23" s="24" t="s">
        <v>30</v>
      </c>
      <c r="C23" s="25">
        <v>5</v>
      </c>
      <c r="D23" s="26" t="s">
        <v>8</v>
      </c>
      <c r="E23" s="27"/>
      <c r="F23" s="28">
        <f t="shared" si="0"/>
        <v>0</v>
      </c>
      <c r="G23" s="29"/>
    </row>
    <row r="24" spans="1:7" ht="30" x14ac:dyDescent="0.25">
      <c r="A24" s="23">
        <f t="shared" si="1"/>
        <v>18</v>
      </c>
      <c r="B24" s="24" t="s">
        <v>31</v>
      </c>
      <c r="C24" s="25">
        <v>1</v>
      </c>
      <c r="D24" s="26" t="s">
        <v>8</v>
      </c>
      <c r="E24" s="27"/>
      <c r="F24" s="28">
        <f t="shared" si="0"/>
        <v>0</v>
      </c>
      <c r="G24" s="29"/>
    </row>
    <row r="25" spans="1:7" ht="30" x14ac:dyDescent="0.25">
      <c r="A25" s="23">
        <f t="shared" si="1"/>
        <v>19</v>
      </c>
      <c r="B25" s="24" t="s">
        <v>32</v>
      </c>
      <c r="C25" s="25">
        <v>2</v>
      </c>
      <c r="D25" s="26" t="s">
        <v>8</v>
      </c>
      <c r="E25" s="27"/>
      <c r="F25" s="28">
        <f t="shared" si="0"/>
        <v>0</v>
      </c>
      <c r="G25" s="29"/>
    </row>
    <row r="26" spans="1:7" ht="30" x14ac:dyDescent="0.25">
      <c r="A26" s="23">
        <f t="shared" si="1"/>
        <v>20</v>
      </c>
      <c r="B26" s="24" t="s">
        <v>33</v>
      </c>
      <c r="C26" s="25">
        <v>1</v>
      </c>
      <c r="D26" s="26" t="s">
        <v>8</v>
      </c>
      <c r="E26" s="27"/>
      <c r="F26" s="28">
        <f t="shared" si="0"/>
        <v>0</v>
      </c>
      <c r="G26" s="29"/>
    </row>
    <row r="27" spans="1:7" ht="30" x14ac:dyDescent="0.25">
      <c r="A27" s="23">
        <f t="shared" si="1"/>
        <v>21</v>
      </c>
      <c r="B27" s="24" t="s">
        <v>34</v>
      </c>
      <c r="C27" s="25">
        <v>4</v>
      </c>
      <c r="D27" s="26" t="s">
        <v>8</v>
      </c>
      <c r="E27" s="27"/>
      <c r="F27" s="28">
        <f t="shared" si="0"/>
        <v>0</v>
      </c>
      <c r="G27" s="29"/>
    </row>
    <row r="28" spans="1:7" ht="15.75" x14ac:dyDescent="0.25">
      <c r="A28" s="23">
        <f t="shared" si="1"/>
        <v>22</v>
      </c>
      <c r="B28" s="24" t="s">
        <v>35</v>
      </c>
      <c r="C28" s="25">
        <v>15</v>
      </c>
      <c r="D28" s="26" t="s">
        <v>8</v>
      </c>
      <c r="E28" s="27"/>
      <c r="F28" s="28">
        <f t="shared" si="0"/>
        <v>0</v>
      </c>
      <c r="G28" s="29"/>
    </row>
    <row r="29" spans="1:7" ht="15.75" x14ac:dyDescent="0.25">
      <c r="A29" s="23">
        <f t="shared" si="1"/>
        <v>23</v>
      </c>
      <c r="B29" s="24" t="s">
        <v>36</v>
      </c>
      <c r="C29" s="25">
        <v>1632</v>
      </c>
      <c r="D29" s="26" t="s">
        <v>14</v>
      </c>
      <c r="E29" s="27"/>
      <c r="F29" s="28">
        <f t="shared" si="0"/>
        <v>0</v>
      </c>
      <c r="G29" s="29"/>
    </row>
    <row r="30" spans="1:7" ht="15.75" x14ac:dyDescent="0.25">
      <c r="A30" s="23">
        <f t="shared" si="1"/>
        <v>24</v>
      </c>
      <c r="B30" s="24" t="s">
        <v>37</v>
      </c>
      <c r="C30" s="25">
        <v>119.52</v>
      </c>
      <c r="D30" s="26" t="s">
        <v>38</v>
      </c>
      <c r="E30" s="27"/>
      <c r="F30" s="28">
        <f t="shared" si="0"/>
        <v>0</v>
      </c>
      <c r="G30" s="29"/>
    </row>
    <row r="31" spans="1:7" ht="15.75" x14ac:dyDescent="0.25">
      <c r="A31" s="23">
        <f t="shared" si="1"/>
        <v>25</v>
      </c>
      <c r="B31" s="24" t="s">
        <v>39</v>
      </c>
      <c r="C31" s="25">
        <v>29</v>
      </c>
      <c r="D31" s="26" t="s">
        <v>8</v>
      </c>
      <c r="E31" s="27"/>
      <c r="F31" s="28">
        <f t="shared" si="0"/>
        <v>0</v>
      </c>
      <c r="G31" s="29"/>
    </row>
    <row r="32" spans="1:7" ht="15.75" x14ac:dyDescent="0.25">
      <c r="A32" s="23">
        <f t="shared" si="1"/>
        <v>26</v>
      </c>
      <c r="B32" s="24" t="s">
        <v>40</v>
      </c>
      <c r="C32" s="25">
        <v>8</v>
      </c>
      <c r="D32" s="26" t="s">
        <v>8</v>
      </c>
      <c r="E32" s="27"/>
      <c r="F32" s="28">
        <f t="shared" si="0"/>
        <v>0</v>
      </c>
      <c r="G32" s="29"/>
    </row>
    <row r="33" spans="1:7" ht="15.75" x14ac:dyDescent="0.25">
      <c r="A33" s="23">
        <f t="shared" si="1"/>
        <v>27</v>
      </c>
      <c r="B33" s="24" t="s">
        <v>41</v>
      </c>
      <c r="C33" s="25">
        <v>22</v>
      </c>
      <c r="D33" s="26" t="s">
        <v>8</v>
      </c>
      <c r="E33" s="27"/>
      <c r="F33" s="28">
        <f t="shared" si="0"/>
        <v>0</v>
      </c>
      <c r="G33" s="29"/>
    </row>
    <row r="34" spans="1:7" ht="15.75" x14ac:dyDescent="0.25">
      <c r="A34" s="23">
        <f t="shared" si="1"/>
        <v>28</v>
      </c>
      <c r="B34" s="24" t="s">
        <v>42</v>
      </c>
      <c r="C34" s="25">
        <v>2</v>
      </c>
      <c r="D34" s="26" t="s">
        <v>8</v>
      </c>
      <c r="E34" s="27"/>
      <c r="F34" s="28">
        <f t="shared" si="0"/>
        <v>0</v>
      </c>
      <c r="G34" s="29"/>
    </row>
    <row r="35" spans="1:7" ht="15.75" x14ac:dyDescent="0.25">
      <c r="A35" s="23">
        <f t="shared" si="1"/>
        <v>29</v>
      </c>
      <c r="B35" s="24" t="s">
        <v>43</v>
      </c>
      <c r="C35" s="25">
        <v>6</v>
      </c>
      <c r="D35" s="26" t="s">
        <v>8</v>
      </c>
      <c r="E35" s="27"/>
      <c r="F35" s="28">
        <f t="shared" si="0"/>
        <v>0</v>
      </c>
      <c r="G35" s="29"/>
    </row>
    <row r="36" spans="1:7" ht="15.75" x14ac:dyDescent="0.25">
      <c r="A36" s="23">
        <f t="shared" si="1"/>
        <v>30</v>
      </c>
      <c r="B36" s="24" t="s">
        <v>44</v>
      </c>
      <c r="C36" s="25">
        <v>1</v>
      </c>
      <c r="D36" s="26" t="s">
        <v>45</v>
      </c>
      <c r="E36" s="27"/>
      <c r="F36" s="28">
        <f t="shared" si="0"/>
        <v>0</v>
      </c>
      <c r="G36" s="29"/>
    </row>
    <row r="37" spans="1:7" ht="15.75" x14ac:dyDescent="0.25">
      <c r="A37" s="23">
        <f t="shared" si="1"/>
        <v>31</v>
      </c>
      <c r="B37" s="24" t="s">
        <v>46</v>
      </c>
      <c r="C37" s="25">
        <v>1</v>
      </c>
      <c r="D37" s="26" t="s">
        <v>45</v>
      </c>
      <c r="E37" s="27"/>
      <c r="F37" s="28">
        <f t="shared" si="0"/>
        <v>0</v>
      </c>
      <c r="G37" s="29"/>
    </row>
    <row r="38" spans="1:7" ht="15.75" x14ac:dyDescent="0.25">
      <c r="A38" s="23">
        <f t="shared" si="1"/>
        <v>32</v>
      </c>
      <c r="B38" s="24" t="s">
        <v>47</v>
      </c>
      <c r="C38" s="25">
        <v>1</v>
      </c>
      <c r="D38" s="26" t="s">
        <v>45</v>
      </c>
      <c r="E38" s="27"/>
      <c r="F38" s="28">
        <f t="shared" si="0"/>
        <v>0</v>
      </c>
      <c r="G38" s="29"/>
    </row>
    <row r="39" spans="1:7" ht="15.75" x14ac:dyDescent="0.25">
      <c r="A39" s="23">
        <f t="shared" si="1"/>
        <v>33</v>
      </c>
      <c r="B39" s="24" t="s">
        <v>48</v>
      </c>
      <c r="C39" s="25">
        <v>1</v>
      </c>
      <c r="D39" s="26" t="s">
        <v>45</v>
      </c>
      <c r="E39" s="27"/>
      <c r="F39" s="28">
        <f t="shared" si="0"/>
        <v>0</v>
      </c>
      <c r="G39" s="29"/>
    </row>
    <row r="40" spans="1:7" ht="15.75" x14ac:dyDescent="0.25">
      <c r="A40" s="23">
        <f t="shared" si="1"/>
        <v>34</v>
      </c>
      <c r="B40" s="24" t="s">
        <v>49</v>
      </c>
      <c r="C40" s="25">
        <v>1</v>
      </c>
      <c r="D40" s="26" t="s">
        <v>45</v>
      </c>
      <c r="E40" s="27"/>
      <c r="F40" s="28">
        <f t="shared" si="0"/>
        <v>0</v>
      </c>
      <c r="G40" s="29"/>
    </row>
    <row r="41" spans="1:7" ht="15.75" x14ac:dyDescent="0.25">
      <c r="A41" s="23">
        <f t="shared" si="1"/>
        <v>35</v>
      </c>
      <c r="B41" s="24" t="s">
        <v>50</v>
      </c>
      <c r="C41" s="25">
        <v>1</v>
      </c>
      <c r="D41" s="26" t="s">
        <v>45</v>
      </c>
      <c r="E41" s="27"/>
      <c r="F41" s="28">
        <f t="shared" si="0"/>
        <v>0</v>
      </c>
      <c r="G41" s="29"/>
    </row>
    <row r="42" spans="1:7" ht="15.75" x14ac:dyDescent="0.25">
      <c r="A42" s="23">
        <f t="shared" si="1"/>
        <v>36</v>
      </c>
      <c r="B42" s="24" t="s">
        <v>51</v>
      </c>
      <c r="C42" s="25">
        <v>1</v>
      </c>
      <c r="D42" s="26" t="s">
        <v>45</v>
      </c>
      <c r="E42" s="27"/>
      <c r="F42" s="28">
        <f t="shared" si="0"/>
        <v>0</v>
      </c>
      <c r="G42" s="29"/>
    </row>
    <row r="43" spans="1:7" ht="15.75" x14ac:dyDescent="0.25">
      <c r="A43" s="23">
        <f t="shared" si="1"/>
        <v>37</v>
      </c>
      <c r="B43" s="24" t="s">
        <v>52</v>
      </c>
      <c r="C43" s="25">
        <v>1</v>
      </c>
      <c r="D43" s="26" t="s">
        <v>45</v>
      </c>
      <c r="E43" s="27"/>
      <c r="F43" s="28">
        <f t="shared" si="0"/>
        <v>0</v>
      </c>
      <c r="G43" s="29">
        <f>SUM(F7:F43)</f>
        <v>0</v>
      </c>
    </row>
    <row r="44" spans="1:7" ht="16.5" thickBot="1" x14ac:dyDescent="0.3">
      <c r="A44" s="30"/>
      <c r="B44" s="31"/>
      <c r="C44" s="32"/>
      <c r="D44" s="33"/>
      <c r="E44" s="34"/>
      <c r="F44" s="35"/>
      <c r="G44" s="36"/>
    </row>
    <row r="45" spans="1:7" ht="17.25" thickTop="1" thickBot="1" x14ac:dyDescent="0.3">
      <c r="A45" s="37"/>
      <c r="B45" s="38" t="s">
        <v>53</v>
      </c>
      <c r="C45" s="39"/>
      <c r="D45" s="40"/>
      <c r="E45" s="39"/>
      <c r="F45" s="41"/>
      <c r="G45" s="42">
        <f>SUM(G43)</f>
        <v>0</v>
      </c>
    </row>
    <row r="46" spans="1:7" ht="17.25" thickTop="1" thickBot="1" x14ac:dyDescent="0.3">
      <c r="A46" s="37"/>
      <c r="B46" s="38" t="s">
        <v>54</v>
      </c>
      <c r="C46" s="39"/>
      <c r="D46" s="40"/>
      <c r="E46" s="39"/>
      <c r="F46" s="41"/>
      <c r="G46" s="42">
        <f>+G45</f>
        <v>0</v>
      </c>
    </row>
    <row r="47" spans="1:7" ht="16.5" thickTop="1" x14ac:dyDescent="0.25">
      <c r="A47" s="43"/>
      <c r="B47" s="44"/>
      <c r="C47" s="45"/>
      <c r="D47" s="46"/>
      <c r="E47" s="45"/>
      <c r="F47" s="45"/>
      <c r="G47" s="47"/>
    </row>
    <row r="48" spans="1:7" ht="15.75" x14ac:dyDescent="0.25">
      <c r="A48" s="48"/>
      <c r="B48" s="49" t="s">
        <v>55</v>
      </c>
      <c r="C48" s="50">
        <v>0.1</v>
      </c>
      <c r="D48" s="51"/>
      <c r="E48" s="52"/>
      <c r="F48" s="52">
        <f>C48*G46</f>
        <v>0</v>
      </c>
      <c r="G48" s="53"/>
    </row>
    <row r="49" spans="1:7" ht="15.75" x14ac:dyDescent="0.25">
      <c r="A49" s="48"/>
      <c r="B49" s="49" t="s">
        <v>56</v>
      </c>
      <c r="C49" s="50">
        <v>2.5000000000000001E-2</v>
      </c>
      <c r="D49" s="51"/>
      <c r="E49" s="52"/>
      <c r="F49" s="52">
        <f>C49*G46</f>
        <v>0</v>
      </c>
      <c r="G49" s="53"/>
    </row>
    <row r="50" spans="1:7" ht="15.75" x14ac:dyDescent="0.25">
      <c r="A50" s="48"/>
      <c r="B50" s="49" t="s">
        <v>57</v>
      </c>
      <c r="C50" s="50">
        <v>5.3499999999999999E-2</v>
      </c>
      <c r="D50" s="51"/>
      <c r="E50" s="52"/>
      <c r="F50" s="52">
        <f>C50*G46</f>
        <v>0</v>
      </c>
      <c r="G50" s="53"/>
    </row>
    <row r="51" spans="1:7" ht="15.75" x14ac:dyDescent="0.25">
      <c r="A51" s="48"/>
      <c r="B51" s="49" t="s">
        <v>58</v>
      </c>
      <c r="C51" s="50">
        <v>0.03</v>
      </c>
      <c r="D51" s="51"/>
      <c r="E51" s="52"/>
      <c r="F51" s="52">
        <f>C51*G46</f>
        <v>0</v>
      </c>
      <c r="G51" s="53"/>
    </row>
    <row r="52" spans="1:7" ht="15.75" x14ac:dyDescent="0.25">
      <c r="A52" s="48"/>
      <c r="B52" s="49" t="s">
        <v>59</v>
      </c>
      <c r="C52" s="50">
        <v>0.01</v>
      </c>
      <c r="D52" s="51"/>
      <c r="E52" s="52"/>
      <c r="F52" s="52">
        <f>C52*G46</f>
        <v>0</v>
      </c>
      <c r="G52" s="53"/>
    </row>
    <row r="53" spans="1:7" ht="15.75" x14ac:dyDescent="0.25">
      <c r="A53" s="48"/>
      <c r="B53" s="49" t="s">
        <v>60</v>
      </c>
      <c r="C53" s="50">
        <v>0.05</v>
      </c>
      <c r="D53" s="51"/>
      <c r="E53" s="52"/>
      <c r="F53" s="52">
        <f>C53*G46</f>
        <v>0</v>
      </c>
      <c r="G53" s="53"/>
    </row>
    <row r="54" spans="1:7" ht="15.75" thickBot="1" x14ac:dyDescent="0.3">
      <c r="A54" s="54"/>
      <c r="B54" s="49"/>
      <c r="C54" s="55"/>
      <c r="D54" s="56"/>
      <c r="E54" s="57"/>
      <c r="F54" s="57"/>
      <c r="G54" s="58"/>
    </row>
    <row r="55" spans="1:7" ht="17.25" thickTop="1" thickBot="1" x14ac:dyDescent="0.3">
      <c r="A55" s="59"/>
      <c r="B55" s="60" t="s">
        <v>61</v>
      </c>
      <c r="C55" s="61"/>
      <c r="D55" s="62"/>
      <c r="E55" s="63"/>
      <c r="F55" s="63"/>
      <c r="G55" s="64">
        <f>SUM(F48:F53)</f>
        <v>0</v>
      </c>
    </row>
    <row r="56" spans="1:7" ht="17.25" thickTop="1" thickBot="1" x14ac:dyDescent="0.3">
      <c r="A56" s="65"/>
      <c r="B56" s="66"/>
      <c r="C56" s="67"/>
      <c r="D56" s="68"/>
      <c r="E56" s="69"/>
      <c r="F56" s="69"/>
      <c r="G56" s="70"/>
    </row>
    <row r="57" spans="1:7" ht="17.25" thickTop="1" thickBot="1" x14ac:dyDescent="0.3">
      <c r="A57" s="59"/>
      <c r="B57" s="60" t="s">
        <v>62</v>
      </c>
      <c r="C57" s="61">
        <v>0.03</v>
      </c>
      <c r="D57" s="62"/>
      <c r="E57" s="63"/>
      <c r="F57" s="63"/>
      <c r="G57" s="64">
        <f>+G55*C57</f>
        <v>0</v>
      </c>
    </row>
    <row r="58" spans="1:7" ht="17.25" thickTop="1" thickBot="1" x14ac:dyDescent="0.3">
      <c r="A58" s="65"/>
      <c r="B58" s="66"/>
      <c r="C58" s="67"/>
      <c r="D58" s="68"/>
      <c r="E58" s="69"/>
      <c r="F58" s="69"/>
      <c r="G58" s="70"/>
    </row>
    <row r="59" spans="1:7" ht="17.25" thickTop="1" thickBot="1" x14ac:dyDescent="0.3">
      <c r="A59" s="59"/>
      <c r="B59" s="60" t="s">
        <v>63</v>
      </c>
      <c r="C59" s="61"/>
      <c r="D59" s="62"/>
      <c r="E59" s="63"/>
      <c r="F59" s="63"/>
      <c r="G59" s="64">
        <f>G46+G55</f>
        <v>0</v>
      </c>
    </row>
    <row r="60" spans="1:7" ht="17.25" thickTop="1" thickBot="1" x14ac:dyDescent="0.3">
      <c r="A60" s="65"/>
      <c r="B60" s="66"/>
      <c r="C60" s="67"/>
      <c r="D60" s="68"/>
      <c r="E60" s="69"/>
      <c r="F60" s="69"/>
      <c r="G60" s="70"/>
    </row>
    <row r="61" spans="1:7" ht="17.25" thickTop="1" thickBot="1" x14ac:dyDescent="0.3">
      <c r="A61" s="59"/>
      <c r="B61" s="60" t="s">
        <v>64</v>
      </c>
      <c r="C61" s="61">
        <v>0.06</v>
      </c>
      <c r="D61" s="62"/>
      <c r="E61" s="63"/>
      <c r="F61" s="63"/>
      <c r="G61" s="64">
        <f>C61*G46</f>
        <v>0</v>
      </c>
    </row>
    <row r="62" spans="1:7" ht="17.25" thickTop="1" thickBot="1" x14ac:dyDescent="0.3">
      <c r="A62" s="65"/>
      <c r="B62" s="66"/>
      <c r="C62" s="67"/>
      <c r="D62" s="68"/>
      <c r="E62" s="69"/>
      <c r="F62" s="69"/>
      <c r="G62" s="70"/>
    </row>
    <row r="63" spans="1:7" ht="17.25" thickTop="1" thickBot="1" x14ac:dyDescent="0.3">
      <c r="A63" s="59"/>
      <c r="B63" s="60" t="s">
        <v>65</v>
      </c>
      <c r="C63" s="61">
        <v>0.05</v>
      </c>
      <c r="D63" s="62"/>
      <c r="E63" s="63"/>
      <c r="F63" s="63"/>
      <c r="G63" s="64">
        <f>C63*G59</f>
        <v>0</v>
      </c>
    </row>
    <row r="64" spans="1:7" ht="17.25" thickTop="1" thickBot="1" x14ac:dyDescent="0.3">
      <c r="A64" s="65"/>
      <c r="B64" s="66"/>
      <c r="C64" s="69"/>
      <c r="D64" s="68"/>
      <c r="E64" s="69"/>
      <c r="F64" s="69"/>
      <c r="G64" s="70"/>
    </row>
    <row r="65" spans="1:7" ht="17.25" thickTop="1" thickBot="1" x14ac:dyDescent="0.3">
      <c r="A65" s="71"/>
      <c r="B65" s="72" t="s">
        <v>66</v>
      </c>
      <c r="C65" s="73"/>
      <c r="D65" s="74"/>
      <c r="E65" s="73"/>
      <c r="F65" s="73"/>
      <c r="G65" s="75">
        <f>G57+G59+G61+G63</f>
        <v>0</v>
      </c>
    </row>
    <row r="66" spans="1:7" ht="18.75" thickTop="1" x14ac:dyDescent="0.25">
      <c r="A66" s="76"/>
      <c r="B66" s="76"/>
      <c r="C66" s="77"/>
      <c r="D66" s="78"/>
      <c r="E66" s="77"/>
      <c r="F66" s="77"/>
      <c r="G66" s="79"/>
    </row>
    <row r="67" spans="1:7" ht="18" x14ac:dyDescent="0.25">
      <c r="A67" s="76"/>
      <c r="B67" s="76"/>
      <c r="C67" s="77"/>
      <c r="D67" s="78"/>
      <c r="E67" s="77"/>
      <c r="F67" s="77"/>
      <c r="G67" s="79"/>
    </row>
    <row r="68" spans="1:7" ht="18" x14ac:dyDescent="0.25">
      <c r="A68" s="76"/>
      <c r="B68" s="80" t="s">
        <v>67</v>
      </c>
      <c r="C68" s="81"/>
      <c r="D68" s="82"/>
      <c r="E68" s="81" t="s">
        <v>68</v>
      </c>
      <c r="F68" s="83"/>
      <c r="G68" s="79"/>
    </row>
    <row r="69" spans="1:7" ht="18" x14ac:dyDescent="0.25">
      <c r="A69" s="76"/>
      <c r="B69" s="80"/>
      <c r="C69" s="81"/>
      <c r="D69" s="82"/>
      <c r="E69" s="81"/>
      <c r="F69" s="83"/>
      <c r="G69" s="79"/>
    </row>
    <row r="70" spans="1:7" ht="18" x14ac:dyDescent="0.25">
      <c r="A70" s="76"/>
      <c r="B70" s="76" t="s">
        <v>69</v>
      </c>
      <c r="C70" s="77"/>
      <c r="D70" s="78"/>
      <c r="E70" s="77" t="s">
        <v>69</v>
      </c>
      <c r="F70" s="83"/>
      <c r="G70" s="79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Lote 23</vt:lpstr>
      <vt:lpstr>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Abelardo Reyes</dc:creator>
  <cp:lastModifiedBy>Abelardo Reyes</cp:lastModifiedBy>
  <dcterms:created xsi:type="dcterms:W3CDTF">2015-10-03T14:27:33Z</dcterms:created>
  <dcterms:modified xsi:type="dcterms:W3CDTF">2015-10-03T14:31:36Z</dcterms:modified>
</cp:coreProperties>
</file>