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Lote 33" sheetId="1" r:id="rId1"/>
    <sheet name="A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83" i="2" l="1"/>
  <c r="G83" i="2" s="1"/>
  <c r="F81" i="2"/>
  <c r="F80" i="2"/>
  <c r="F79" i="2"/>
  <c r="F78" i="2"/>
  <c r="F77" i="2"/>
  <c r="G81" i="2" s="1"/>
  <c r="F74" i="2"/>
  <c r="G74" i="2" s="1"/>
  <c r="F71" i="2"/>
  <c r="G71" i="2" s="1"/>
  <c r="F69" i="2"/>
  <c r="G69" i="2" s="1"/>
  <c r="F67" i="2"/>
  <c r="G67" i="2" s="1"/>
  <c r="F65" i="2"/>
  <c r="G65" i="2" s="1"/>
  <c r="F63" i="2"/>
  <c r="G63" i="2" s="1"/>
  <c r="F61" i="2"/>
  <c r="G61" i="2" s="1"/>
  <c r="F59" i="2"/>
  <c r="F57" i="2"/>
  <c r="F56" i="2"/>
  <c r="F54" i="2"/>
  <c r="F52" i="2"/>
  <c r="F50" i="2"/>
  <c r="F49" i="2"/>
  <c r="F48" i="2"/>
  <c r="F46" i="2"/>
  <c r="F42" i="2"/>
  <c r="F40" i="2"/>
  <c r="F39" i="2"/>
  <c r="F38" i="2"/>
  <c r="F36" i="2"/>
  <c r="F35" i="2"/>
  <c r="F33" i="2"/>
  <c r="F31" i="2"/>
  <c r="F29" i="2"/>
  <c r="F28" i="2"/>
  <c r="F27" i="2"/>
  <c r="F25" i="2"/>
  <c r="G42" i="2" s="1"/>
  <c r="F21" i="2"/>
  <c r="F20" i="2"/>
  <c r="F19" i="2"/>
  <c r="F18" i="2"/>
  <c r="F17" i="2"/>
  <c r="F16" i="2"/>
  <c r="F15" i="2"/>
  <c r="F14" i="2"/>
  <c r="G21" i="2" s="1"/>
  <c r="F11" i="2"/>
  <c r="F10" i="2"/>
  <c r="G11" i="2" s="1"/>
  <c r="G59" i="2" l="1"/>
  <c r="G86" i="2" s="1"/>
  <c r="G85" i="2"/>
  <c r="G98" i="2" l="1"/>
  <c r="F93" i="2"/>
  <c r="F91" i="2"/>
  <c r="F89" i="2"/>
  <c r="F92" i="2"/>
  <c r="F90" i="2"/>
  <c r="F88" i="2"/>
  <c r="G95" i="2" s="1"/>
  <c r="G97" i="2" s="1"/>
  <c r="G96" i="2" l="1"/>
  <c r="G99" i="2" l="1"/>
  <c r="G100" i="2" s="1"/>
</calcChain>
</file>

<file path=xl/sharedStrings.xml><?xml version="1.0" encoding="utf-8"?>
<sst xmlns="http://schemas.openxmlformats.org/spreadsheetml/2006/main" count="212" uniqueCount="149">
  <si>
    <t>CORPORACION DEL ACUEDUCTO Y ALCANTARILLADO DE SANTO DOMINGO</t>
  </si>
  <si>
    <t>* * * C. A. A. S. D. * * *</t>
  </si>
  <si>
    <t>PRESUPUESTO : TRABAJOS FALTANTES DEL PROYECTO RED DE DISTRIBUCION AGUA POTABLE PARA EL Bo. RIVERA DEL OZAMA, SECTOR LOS TRES BRAZOS, SANTO DOMINGO ESTE. (GERENCIA ESTE)</t>
  </si>
  <si>
    <t>No.</t>
  </si>
  <si>
    <t>Descripción</t>
  </si>
  <si>
    <t>Cantidad</t>
  </si>
  <si>
    <t>Unidad</t>
  </si>
  <si>
    <t>Precio RD$</t>
  </si>
  <si>
    <t>Costo RD$</t>
  </si>
  <si>
    <t>Sub-Total</t>
  </si>
  <si>
    <t>1.-</t>
  </si>
  <si>
    <t>TRABAJOS PRELIMINARES:</t>
  </si>
  <si>
    <t>1.1.-</t>
  </si>
  <si>
    <t>Replanteo</t>
  </si>
  <si>
    <t>ML</t>
  </si>
  <si>
    <t>1.2.-</t>
  </si>
  <si>
    <t>Caseta para Materiales</t>
  </si>
  <si>
    <t>PA</t>
  </si>
  <si>
    <t>2.-</t>
  </si>
  <si>
    <t>MOVIMIENTO DE TIERRA:</t>
  </si>
  <si>
    <t>2.1.-</t>
  </si>
  <si>
    <t>Excavación Material no Clasificado con Retroexcavadora</t>
  </si>
  <si>
    <t>M3</t>
  </si>
  <si>
    <t>2.2.-</t>
  </si>
  <si>
    <t>Excavación con Compresor</t>
  </si>
  <si>
    <t>2.3.-</t>
  </si>
  <si>
    <t>Suministro y Colocación Asiento de Arena</t>
  </si>
  <si>
    <t>2.4.-</t>
  </si>
  <si>
    <t>Relleno Compactado con Maquito  ( 3 capas )</t>
  </si>
  <si>
    <t>2.5.-</t>
  </si>
  <si>
    <t>Suministro Material Para Relleno (Caliche)</t>
  </si>
  <si>
    <t>2.6.-</t>
  </si>
  <si>
    <t>Suministro Material Para Relleno (Granzote)</t>
  </si>
  <si>
    <t>2.7.-</t>
  </si>
  <si>
    <t xml:space="preserve">Bote de Material Sobrante </t>
  </si>
  <si>
    <t>2.8.-</t>
  </si>
  <si>
    <t>Rotura de asfalto con Maquina , e = 2"</t>
  </si>
  <si>
    <t>3.-</t>
  </si>
  <si>
    <t>SUMINISTRO DE TUBERIAS Y PIEZAS:</t>
  </si>
  <si>
    <t>3.1.-</t>
  </si>
  <si>
    <t>TUBERIAS DE:</t>
  </si>
  <si>
    <t>3.1.1.-</t>
  </si>
  <si>
    <t>Ø3" PVC SDR-21 Con Junta de Goma</t>
  </si>
  <si>
    <t>3.2.-</t>
  </si>
  <si>
    <t>TEE DE:</t>
  </si>
  <si>
    <t>3.2.1.-</t>
  </si>
  <si>
    <t>Ø6" x  Ø3" Acero</t>
  </si>
  <si>
    <t>UD</t>
  </si>
  <si>
    <t>3.2.2.-</t>
  </si>
  <si>
    <t>Ø4" x  Ø3" Acero</t>
  </si>
  <si>
    <t>3.2.3.-</t>
  </si>
  <si>
    <t>Ø3" x  Ø3" Pvc</t>
  </si>
  <si>
    <t>3.3.-</t>
  </si>
  <si>
    <t>CODOS DE:</t>
  </si>
  <si>
    <t>3.3.1.-</t>
  </si>
  <si>
    <t>Ø3" x 45º Pvc</t>
  </si>
  <si>
    <t>3.4.-</t>
  </si>
  <si>
    <t>REDUCCION DE:</t>
  </si>
  <si>
    <t>3.4.1.-</t>
  </si>
  <si>
    <t>Ø6" x  Ø4" Acero</t>
  </si>
  <si>
    <t>3.5.-</t>
  </si>
  <si>
    <t>TAPON DE:</t>
  </si>
  <si>
    <t>3.5.1.-</t>
  </si>
  <si>
    <t>Ø3" Pvc</t>
  </si>
  <si>
    <t>3.5.2.-</t>
  </si>
  <si>
    <t>Ø3/4" Polietileno</t>
  </si>
  <si>
    <t>3.6.-</t>
  </si>
  <si>
    <t>JUNTA DRESSER DE:</t>
  </si>
  <si>
    <t>3.6.1.-</t>
  </si>
  <si>
    <t xml:space="preserve">Ø6" </t>
  </si>
  <si>
    <t>3.6.2.-</t>
  </si>
  <si>
    <t xml:space="preserve">Ø4" </t>
  </si>
  <si>
    <t>3.6.3.-</t>
  </si>
  <si>
    <t xml:space="preserve">Ø3" </t>
  </si>
  <si>
    <t>3.7.-</t>
  </si>
  <si>
    <t>ZETA DE:</t>
  </si>
  <si>
    <t>3.7.1.-</t>
  </si>
  <si>
    <t>Ø4" de 13 mts.</t>
  </si>
  <si>
    <t>4.-</t>
  </si>
  <si>
    <t>COLOCACION DE TUBERIAS Y PIEZAS:</t>
  </si>
  <si>
    <t>4.1.-</t>
  </si>
  <si>
    <t>4.1.1.-</t>
  </si>
  <si>
    <t>4.2.-</t>
  </si>
  <si>
    <t>4.2.1.-</t>
  </si>
  <si>
    <t>4.2.2.-</t>
  </si>
  <si>
    <t>4.2.3.-</t>
  </si>
  <si>
    <t>4.3.-</t>
  </si>
  <si>
    <t>4.3.1.-</t>
  </si>
  <si>
    <t>4.4.-</t>
  </si>
  <si>
    <t>4.4.1.-</t>
  </si>
  <si>
    <t>4.5.-</t>
  </si>
  <si>
    <t>4.5.1.-</t>
  </si>
  <si>
    <t>4.5.2.-</t>
  </si>
  <si>
    <t>4.6.-</t>
  </si>
  <si>
    <t>4.6.1.-</t>
  </si>
  <si>
    <t>5.-</t>
  </si>
  <si>
    <t>ANCLAJE DE PIEZAS EN H. S.</t>
  </si>
  <si>
    <t>6.-</t>
  </si>
  <si>
    <t>CEMENTO SOLVENTE</t>
  </si>
  <si>
    <t>KG</t>
  </si>
  <si>
    <t>7.-</t>
  </si>
  <si>
    <t>REPARACION DE SERVICIOS EXISTENTES; (cubicar  desglosado) .</t>
  </si>
  <si>
    <t>8.-</t>
  </si>
  <si>
    <t>ALQUILER  BOMBA DE ACHIQUE Ø3"</t>
  </si>
  <si>
    <t>Horas</t>
  </si>
  <si>
    <t>9.-</t>
  </si>
  <si>
    <t>ACOMETIDAS  DOMICILIARIAS Ø3 x Ø3/4" (con Clamps de Acero y Caja Ovalada en Polietileno)</t>
  </si>
  <si>
    <t>10.-</t>
  </si>
  <si>
    <t>REPOSICION DE ASFALTO ,e = 2"</t>
  </si>
  <si>
    <t>M2</t>
  </si>
  <si>
    <t>11.-</t>
  </si>
  <si>
    <t>TRANSPORTE INTERNO TUBERIAS DE :</t>
  </si>
  <si>
    <t>11.1.-</t>
  </si>
  <si>
    <t>12.-</t>
  </si>
  <si>
    <t>PRUEBA HIDROSTATICA TUBERIAS DE :</t>
  </si>
  <si>
    <t>12.1.-</t>
  </si>
  <si>
    <t>Ø2" PVC SDR-21 Con Junta de Goma</t>
  </si>
  <si>
    <t>12.2.-</t>
  </si>
  <si>
    <t>12.3.-</t>
  </si>
  <si>
    <t>Ø4" PVC SDR-26 Con Junta de Goma</t>
  </si>
  <si>
    <t>12.4.-</t>
  </si>
  <si>
    <t>Ø6" PVC SDR-26 Con Junta de Goma</t>
  </si>
  <si>
    <t>12.5.-</t>
  </si>
  <si>
    <t>Ø8" PVC SDR-26 Con Junta de Goma</t>
  </si>
  <si>
    <t>13.-</t>
  </si>
  <si>
    <t>SEÑALIZACION (Incluye:  Letreros, Luces, Cinta Aviso de Peligro, Cinta Reflectiva, Tanques, Personal, Banderolero, etc. ) Cubicar desglosado</t>
  </si>
  <si>
    <t>SUB-TOTAL COSTOS DIRECTOS</t>
  </si>
  <si>
    <t>DIRECCION TECNICA</t>
  </si>
  <si>
    <t>GASTOS ADMINISTRATIVOS</t>
  </si>
  <si>
    <t>TRANSPORTE</t>
  </si>
  <si>
    <t>SEGUROS Y FIANZA</t>
  </si>
  <si>
    <t>LEY # 6/86</t>
  </si>
  <si>
    <t>SUPERVISION C.A.A.S.D.</t>
  </si>
  <si>
    <t xml:space="preserve"> </t>
  </si>
  <si>
    <t>TOTAL DE GASTOS INDIRECTOS</t>
  </si>
  <si>
    <t>SUB-TOTAL GENERAL</t>
  </si>
  <si>
    <t>PRESERVACION, MANTENIMIENTO Y CONSERVACION DE CUENCAS</t>
  </si>
  <si>
    <t>EQUIPAMIENTO CAASD</t>
  </si>
  <si>
    <t>IMPREVISTOS</t>
  </si>
  <si>
    <t>TOTAL GENERAL A CONTRATAR</t>
  </si>
  <si>
    <t>NOTA:</t>
  </si>
  <si>
    <t>ESTOS VOLUMENES FUERON SUMINISTRADOS POR LA SUPERVISION</t>
  </si>
  <si>
    <t>Preparado por:</t>
  </si>
  <si>
    <t>Revisado por:</t>
  </si>
  <si>
    <t>__________________________________</t>
  </si>
  <si>
    <t>Visto Bueno por:</t>
  </si>
  <si>
    <t>Aprobado por:</t>
  </si>
  <si>
    <t>A</t>
  </si>
  <si>
    <t xml:space="preserve">Red distribución Agua Potable, para el Barrio Rivera del Ozama, sector Los tres Brazos, Sto. Dgo. Este.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</si>
</sst>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0.00_);\(0.00\)"/>
    <numFmt numFmtId="166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28"/>
      <color rgb="FF000000"/>
      <name val="Calibri"/>
      <family val="2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10" fillId="0" borderId="0"/>
  </cellStyleXfs>
  <cellXfs count="132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5" fontId="2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7" xfId="0" quotePrefix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4" fontId="9" fillId="0" borderId="6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right" vertical="center"/>
    </xf>
    <xf numFmtId="43" fontId="9" fillId="0" borderId="6" xfId="1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7" xfId="0" quotePrefix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/>
    </xf>
    <xf numFmtId="4" fontId="9" fillId="0" borderId="6" xfId="0" applyNumberFormat="1" applyFont="1" applyBorder="1" applyAlignment="1">
      <alignment horizontal="center" vertical="center"/>
    </xf>
    <xf numFmtId="43" fontId="2" fillId="0" borderId="7" xfId="1" applyFont="1" applyBorder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39" fontId="2" fillId="0" borderId="7" xfId="0" applyNumberFormat="1" applyFont="1" applyBorder="1" applyAlignment="1" applyProtection="1">
      <alignment vertical="center"/>
    </xf>
    <xf numFmtId="0" fontId="9" fillId="0" borderId="6" xfId="0" applyFont="1" applyBorder="1" applyAlignment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43" fontId="2" fillId="0" borderId="7" xfId="1" applyFont="1" applyFill="1" applyBorder="1" applyAlignment="1">
      <alignment vertical="center"/>
    </xf>
    <xf numFmtId="0" fontId="9" fillId="0" borderId="8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43" fontId="9" fillId="0" borderId="9" xfId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horizontal="justify" vertical="center"/>
    </xf>
    <xf numFmtId="0" fontId="5" fillId="0" borderId="5" xfId="3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164" fontId="2" fillId="0" borderId="7" xfId="0" applyNumberFormat="1" applyFont="1" applyBorder="1" applyAlignment="1">
      <alignment vertical="center"/>
    </xf>
    <xf numFmtId="0" fontId="11" fillId="0" borderId="6" xfId="0" applyFont="1" applyFill="1" applyBorder="1" applyAlignment="1">
      <alignment horizontal="left" vertical="center" wrapText="1"/>
    </xf>
    <xf numFmtId="164" fontId="12" fillId="0" borderId="7" xfId="0" applyNumberFormat="1" applyFont="1" applyFill="1" applyBorder="1" applyAlignment="1">
      <alignment vertical="center"/>
    </xf>
    <xf numFmtId="0" fontId="5" fillId="0" borderId="6" xfId="3" applyFont="1" applyBorder="1" applyAlignment="1">
      <alignment horizontal="left" vertical="center"/>
    </xf>
    <xf numFmtId="0" fontId="9" fillId="0" borderId="6" xfId="3" applyFont="1" applyBorder="1" applyAlignment="1">
      <alignment horizontal="center" vertical="center"/>
    </xf>
    <xf numFmtId="164" fontId="5" fillId="0" borderId="7" xfId="4" applyFont="1" applyBorder="1" applyAlignment="1">
      <alignment vertical="center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43" fontId="2" fillId="0" borderId="7" xfId="1" applyFont="1" applyBorder="1" applyAlignment="1">
      <alignment vertical="center" wrapText="1"/>
    </xf>
    <xf numFmtId="0" fontId="9" fillId="0" borderId="2" xfId="5" applyFont="1" applyBorder="1" applyAlignment="1">
      <alignment horizontal="right" vertical="center"/>
    </xf>
    <xf numFmtId="0" fontId="2" fillId="0" borderId="3" xfId="0" quotePrefix="1" applyFont="1" applyBorder="1" applyAlignment="1">
      <alignment horizontal="center" vertical="center"/>
    </xf>
    <xf numFmtId="165" fontId="9" fillId="0" borderId="3" xfId="5" applyNumberFormat="1" applyFont="1" applyBorder="1" applyAlignment="1">
      <alignment horizontal="right" vertical="center"/>
    </xf>
    <xf numFmtId="0" fontId="9" fillId="0" borderId="3" xfId="5" applyFont="1" applyBorder="1" applyAlignment="1">
      <alignment horizontal="center" vertical="center"/>
    </xf>
    <xf numFmtId="4" fontId="9" fillId="0" borderId="3" xfId="5" applyNumberFormat="1" applyFont="1" applyBorder="1" applyAlignment="1">
      <alignment vertical="center"/>
    </xf>
    <xf numFmtId="40" fontId="9" fillId="0" borderId="3" xfId="5" applyNumberFormat="1" applyFont="1" applyBorder="1" applyAlignment="1">
      <alignment vertical="center"/>
    </xf>
    <xf numFmtId="43" fontId="2" fillId="0" borderId="4" xfId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4" fontId="9" fillId="0" borderId="6" xfId="0" applyNumberFormat="1" applyFont="1" applyBorder="1" applyAlignment="1">
      <alignment horizontal="right" vertical="center"/>
    </xf>
    <xf numFmtId="165" fontId="9" fillId="0" borderId="6" xfId="0" applyNumberFormat="1" applyFont="1" applyBorder="1" applyAlignment="1">
      <alignment vertical="center"/>
    </xf>
    <xf numFmtId="40" fontId="9" fillId="0" borderId="6" xfId="0" applyNumberFormat="1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9" fontId="3" fillId="0" borderId="6" xfId="2" applyNumberFormat="1" applyFont="1" applyBorder="1" applyAlignment="1">
      <alignment horizontal="centerContinuous" vertical="center"/>
    </xf>
    <xf numFmtId="165" fontId="3" fillId="0" borderId="6" xfId="0" applyNumberFormat="1" applyFont="1" applyBorder="1" applyAlignment="1">
      <alignment vertical="center"/>
    </xf>
    <xf numFmtId="43" fontId="3" fillId="0" borderId="6" xfId="1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166" fontId="3" fillId="0" borderId="6" xfId="2" applyNumberFormat="1" applyFont="1" applyBorder="1" applyAlignment="1">
      <alignment horizontal="centerContinuous" vertical="center"/>
    </xf>
    <xf numFmtId="4" fontId="3" fillId="0" borderId="6" xfId="0" applyNumberFormat="1" applyFont="1" applyBorder="1" applyAlignment="1">
      <alignment vertical="center"/>
    </xf>
    <xf numFmtId="10" fontId="9" fillId="0" borderId="0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9" fontId="9" fillId="0" borderId="9" xfId="2" applyNumberFormat="1" applyFont="1" applyBorder="1" applyAlignment="1">
      <alignment horizontal="centerContinuous" vertical="center"/>
    </xf>
    <xf numFmtId="43" fontId="9" fillId="0" borderId="9" xfId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9" fontId="3" fillId="0" borderId="6" xfId="2" applyNumberFormat="1" applyFont="1" applyBorder="1" applyAlignment="1">
      <alignment horizontal="center" vertical="center"/>
    </xf>
    <xf numFmtId="43" fontId="2" fillId="0" borderId="17" xfId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9" fontId="3" fillId="0" borderId="16" xfId="2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9" fontId="3" fillId="0" borderId="19" xfId="2" applyFont="1" applyBorder="1" applyAlignment="1">
      <alignment horizontal="center" vertical="center"/>
    </xf>
    <xf numFmtId="43" fontId="2" fillId="0" borderId="20" xfId="1" applyFont="1" applyBorder="1" applyAlignment="1">
      <alignment vertical="center"/>
    </xf>
    <xf numFmtId="9" fontId="3" fillId="0" borderId="3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9" fontId="3" fillId="0" borderId="21" xfId="2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9" fontId="3" fillId="0" borderId="0" xfId="2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9" fontId="9" fillId="0" borderId="0" xfId="2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3" fontId="2" fillId="0" borderId="22" xfId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vertical="center" wrapText="1"/>
    </xf>
    <xf numFmtId="0" fontId="14" fillId="2" borderId="24" xfId="0" applyFont="1" applyFill="1" applyBorder="1" applyAlignment="1">
      <alignment horizontal="center" vertical="center" wrapText="1"/>
    </xf>
  </cellXfs>
  <cellStyles count="6">
    <cellStyle name="Millares" xfId="1" builtinId="3"/>
    <cellStyle name="Millares 2 2 3" xfId="4"/>
    <cellStyle name="Normal" xfId="0" builtinId="0"/>
    <cellStyle name="Normal 2" xfId="3"/>
    <cellStyle name="Normal 4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C8"/>
  <sheetViews>
    <sheetView tabSelected="1" workbookViewId="0">
      <selection activeCell="B8" sqref="B8"/>
    </sheetView>
  </sheetViews>
  <sheetFormatPr baseColWidth="10" defaultRowHeight="15" x14ac:dyDescent="0.25"/>
  <cols>
    <col min="3" max="3" width="59.140625" customWidth="1"/>
  </cols>
  <sheetData>
    <row r="7" spans="1:3" ht="15.75" thickBot="1" x14ac:dyDescent="0.3"/>
    <row r="8" spans="1:3" ht="93" customHeight="1" thickBot="1" x14ac:dyDescent="0.3">
      <c r="A8" s="129">
        <v>33</v>
      </c>
      <c r="B8" s="131" t="s">
        <v>147</v>
      </c>
      <c r="C8" s="130" t="s">
        <v>148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8"/>
  <sheetViews>
    <sheetView workbookViewId="0">
      <selection activeCell="B110" sqref="B110"/>
    </sheetView>
  </sheetViews>
  <sheetFormatPr baseColWidth="10" defaultRowHeight="15" x14ac:dyDescent="0.25"/>
  <cols>
    <col min="1" max="1" width="10.140625" customWidth="1"/>
    <col min="2" max="2" width="57.7109375" customWidth="1"/>
    <col min="3" max="3" width="12.85546875" customWidth="1"/>
    <col min="4" max="4" width="10.140625" customWidth="1"/>
    <col min="5" max="5" width="14.85546875" customWidth="1"/>
    <col min="6" max="6" width="20.5703125" customWidth="1"/>
    <col min="7" max="7" width="23.7109375" customWidth="1"/>
  </cols>
  <sheetData>
    <row r="1" spans="1:7" ht="20.25" x14ac:dyDescent="0.25">
      <c r="A1" s="1" t="s">
        <v>0</v>
      </c>
      <c r="B1" s="1"/>
      <c r="C1" s="1"/>
      <c r="D1" s="1"/>
      <c r="E1" s="1"/>
      <c r="F1" s="1"/>
      <c r="G1" s="1"/>
    </row>
    <row r="2" spans="1:7" ht="20.25" x14ac:dyDescent="0.25">
      <c r="A2" s="2" t="s">
        <v>1</v>
      </c>
      <c r="B2" s="2"/>
      <c r="C2" s="2"/>
      <c r="D2" s="2"/>
      <c r="E2" s="2"/>
      <c r="F2" s="2"/>
      <c r="G2" s="2"/>
    </row>
    <row r="3" spans="1:7" ht="20.25" x14ac:dyDescent="0.25">
      <c r="A3" s="3"/>
      <c r="B3" s="3"/>
      <c r="C3" s="3"/>
      <c r="D3" s="3"/>
      <c r="E3" s="3"/>
      <c r="F3" s="3"/>
      <c r="G3" s="3"/>
    </row>
    <row r="4" spans="1:7" ht="20.25" x14ac:dyDescent="0.25">
      <c r="A4" s="4"/>
      <c r="B4" s="4"/>
      <c r="C4" s="5"/>
      <c r="D4" s="5"/>
      <c r="E4" s="5"/>
      <c r="F4" s="6"/>
      <c r="G4" s="7"/>
    </row>
    <row r="5" spans="1:7" ht="20.25" x14ac:dyDescent="0.25">
      <c r="A5" s="8" t="s">
        <v>2</v>
      </c>
      <c r="B5" s="8"/>
      <c r="C5" s="8"/>
      <c r="D5" s="8"/>
      <c r="E5" s="8"/>
      <c r="F5" s="8"/>
      <c r="G5" s="8"/>
    </row>
    <row r="6" spans="1:7" ht="16.5" thickBot="1" x14ac:dyDescent="0.3">
      <c r="A6" s="9"/>
      <c r="B6" s="10"/>
      <c r="C6" s="10"/>
      <c r="D6" s="10"/>
      <c r="E6" s="10"/>
      <c r="F6" s="10"/>
      <c r="G6" s="10"/>
    </row>
    <row r="7" spans="1:7" ht="20.25" thickTop="1" thickBot="1" x14ac:dyDescent="0.3">
      <c r="A7" s="11" t="s">
        <v>3</v>
      </c>
      <c r="B7" s="12" t="s">
        <v>4</v>
      </c>
      <c r="C7" s="12" t="s">
        <v>5</v>
      </c>
      <c r="D7" s="12" t="s">
        <v>6</v>
      </c>
      <c r="E7" s="13" t="s">
        <v>7</v>
      </c>
      <c r="F7" s="12" t="s">
        <v>8</v>
      </c>
      <c r="G7" s="14" t="s">
        <v>9</v>
      </c>
    </row>
    <row r="8" spans="1:7" ht="21" thickTop="1" x14ac:dyDescent="0.25">
      <c r="A8" s="15"/>
      <c r="B8" s="16"/>
      <c r="C8" s="16"/>
      <c r="D8" s="16"/>
      <c r="E8" s="17"/>
      <c r="F8" s="16"/>
      <c r="G8" s="18"/>
    </row>
    <row r="9" spans="1:7" ht="18.75" x14ac:dyDescent="0.25">
      <c r="A9" s="19" t="s">
        <v>10</v>
      </c>
      <c r="B9" s="20" t="s">
        <v>11</v>
      </c>
      <c r="C9" s="21"/>
      <c r="D9" s="21"/>
      <c r="E9" s="22"/>
      <c r="F9" s="21"/>
      <c r="G9" s="23"/>
    </row>
    <row r="10" spans="1:7" ht="20.25" x14ac:dyDescent="0.25">
      <c r="A10" s="24" t="s">
        <v>12</v>
      </c>
      <c r="B10" s="21" t="s">
        <v>13</v>
      </c>
      <c r="C10" s="25">
        <v>608.38</v>
      </c>
      <c r="D10" s="26" t="s">
        <v>14</v>
      </c>
      <c r="E10" s="27"/>
      <c r="F10" s="25">
        <f>ROUND(C10*E10,2)</f>
        <v>0</v>
      </c>
      <c r="G10" s="28"/>
    </row>
    <row r="11" spans="1:7" ht="20.25" x14ac:dyDescent="0.25">
      <c r="A11" s="29" t="s">
        <v>15</v>
      </c>
      <c r="B11" s="30" t="s">
        <v>16</v>
      </c>
      <c r="C11" s="25">
        <v>1</v>
      </c>
      <c r="D11" s="31" t="s">
        <v>17</v>
      </c>
      <c r="E11" s="27"/>
      <c r="F11" s="25">
        <f>ROUND(C11*E11,2)</f>
        <v>0</v>
      </c>
      <c r="G11" s="28">
        <f>SUM(F10:F11)</f>
        <v>0</v>
      </c>
    </row>
    <row r="12" spans="1:7" ht="20.25" x14ac:dyDescent="0.25">
      <c r="A12" s="19"/>
      <c r="B12" s="20"/>
      <c r="C12" s="25"/>
      <c r="D12" s="16"/>
      <c r="E12" s="27"/>
      <c r="F12" s="25"/>
      <c r="G12" s="32"/>
    </row>
    <row r="13" spans="1:7" ht="20.25" x14ac:dyDescent="0.25">
      <c r="A13" s="19" t="s">
        <v>18</v>
      </c>
      <c r="B13" s="20" t="s">
        <v>19</v>
      </c>
      <c r="C13" s="25"/>
      <c r="D13" s="21"/>
      <c r="E13" s="27"/>
      <c r="F13" s="25"/>
      <c r="G13" s="33"/>
    </row>
    <row r="14" spans="1:7" ht="37.5" x14ac:dyDescent="0.25">
      <c r="A14" s="24" t="s">
        <v>20</v>
      </c>
      <c r="B14" s="34" t="s">
        <v>21</v>
      </c>
      <c r="C14" s="25">
        <v>231.34</v>
      </c>
      <c r="D14" s="26" t="s">
        <v>22</v>
      </c>
      <c r="E14" s="27"/>
      <c r="F14" s="25">
        <f t="shared" ref="F14:F21" si="0">ROUND(C14*E14,2)</f>
        <v>0</v>
      </c>
      <c r="G14" s="33"/>
    </row>
    <row r="15" spans="1:7" ht="20.25" x14ac:dyDescent="0.25">
      <c r="A15" s="24" t="s">
        <v>23</v>
      </c>
      <c r="B15" s="35" t="s">
        <v>24</v>
      </c>
      <c r="C15" s="25">
        <v>120</v>
      </c>
      <c r="D15" s="26" t="s">
        <v>22</v>
      </c>
      <c r="E15" s="27"/>
      <c r="F15" s="25">
        <f t="shared" si="0"/>
        <v>0</v>
      </c>
      <c r="G15" s="33"/>
    </row>
    <row r="16" spans="1:7" ht="20.25" x14ac:dyDescent="0.25">
      <c r="A16" s="24" t="s">
        <v>25</v>
      </c>
      <c r="B16" s="21" t="s">
        <v>26</v>
      </c>
      <c r="C16" s="25">
        <v>33.46</v>
      </c>
      <c r="D16" s="26" t="s">
        <v>22</v>
      </c>
      <c r="E16" s="27"/>
      <c r="F16" s="25">
        <f t="shared" si="0"/>
        <v>0</v>
      </c>
      <c r="G16" s="28"/>
    </row>
    <row r="17" spans="1:7" ht="20.25" x14ac:dyDescent="0.25">
      <c r="A17" s="29" t="s">
        <v>27</v>
      </c>
      <c r="B17" s="21" t="s">
        <v>28</v>
      </c>
      <c r="C17" s="25">
        <v>315.08</v>
      </c>
      <c r="D17" s="26" t="s">
        <v>22</v>
      </c>
      <c r="E17" s="27"/>
      <c r="F17" s="25">
        <f t="shared" si="0"/>
        <v>0</v>
      </c>
      <c r="G17" s="28"/>
    </row>
    <row r="18" spans="1:7" ht="20.25" x14ac:dyDescent="0.25">
      <c r="A18" s="29" t="s">
        <v>29</v>
      </c>
      <c r="B18" s="30" t="s">
        <v>30</v>
      </c>
      <c r="C18" s="25">
        <v>210.8</v>
      </c>
      <c r="D18" s="36" t="s">
        <v>22</v>
      </c>
      <c r="E18" s="27"/>
      <c r="F18" s="25">
        <f t="shared" si="0"/>
        <v>0</v>
      </c>
      <c r="G18" s="37"/>
    </row>
    <row r="19" spans="1:7" ht="20.25" x14ac:dyDescent="0.25">
      <c r="A19" s="24" t="s">
        <v>31</v>
      </c>
      <c r="B19" s="30" t="s">
        <v>32</v>
      </c>
      <c r="C19" s="25">
        <v>830.34</v>
      </c>
      <c r="D19" s="36" t="s">
        <v>22</v>
      </c>
      <c r="E19" s="27"/>
      <c r="F19" s="25">
        <f>ROUND(C19*E19,2)</f>
        <v>0</v>
      </c>
      <c r="G19" s="37"/>
    </row>
    <row r="20" spans="1:7" ht="20.25" x14ac:dyDescent="0.25">
      <c r="A20" s="29" t="s">
        <v>33</v>
      </c>
      <c r="B20" s="21" t="s">
        <v>34</v>
      </c>
      <c r="C20" s="25">
        <v>730.06</v>
      </c>
      <c r="D20" s="26" t="s">
        <v>22</v>
      </c>
      <c r="E20" s="27"/>
      <c r="F20" s="25">
        <f t="shared" si="0"/>
        <v>0</v>
      </c>
      <c r="G20" s="28"/>
    </row>
    <row r="21" spans="1:7" ht="20.25" x14ac:dyDescent="0.25">
      <c r="A21" s="29" t="s">
        <v>35</v>
      </c>
      <c r="B21" s="21" t="s">
        <v>36</v>
      </c>
      <c r="C21" s="25">
        <v>1216.76</v>
      </c>
      <c r="D21" s="26" t="s">
        <v>14</v>
      </c>
      <c r="E21" s="27"/>
      <c r="F21" s="25">
        <f t="shared" si="0"/>
        <v>0</v>
      </c>
      <c r="G21" s="28">
        <f>SUM(F14:F21)</f>
        <v>0</v>
      </c>
    </row>
    <row r="22" spans="1:7" ht="20.25" x14ac:dyDescent="0.25">
      <c r="A22" s="24"/>
      <c r="B22" s="21"/>
      <c r="C22" s="25"/>
      <c r="D22" s="26"/>
      <c r="E22" s="27"/>
      <c r="F22" s="25"/>
      <c r="G22" s="28"/>
    </row>
    <row r="23" spans="1:7" ht="20.25" x14ac:dyDescent="0.25">
      <c r="A23" s="19" t="s">
        <v>37</v>
      </c>
      <c r="B23" s="38" t="s">
        <v>38</v>
      </c>
      <c r="C23" s="25"/>
      <c r="D23" s="26"/>
      <c r="E23" s="27"/>
      <c r="F23" s="25"/>
      <c r="G23" s="28"/>
    </row>
    <row r="24" spans="1:7" ht="20.25" x14ac:dyDescent="0.25">
      <c r="A24" s="19" t="s">
        <v>39</v>
      </c>
      <c r="B24" s="38" t="s">
        <v>40</v>
      </c>
      <c r="C24" s="25"/>
      <c r="D24" s="26"/>
      <c r="E24" s="27"/>
      <c r="F24" s="25"/>
      <c r="G24" s="28"/>
    </row>
    <row r="25" spans="1:7" ht="20.25" x14ac:dyDescent="0.25">
      <c r="A25" s="24" t="s">
        <v>41</v>
      </c>
      <c r="B25" s="35" t="s">
        <v>42</v>
      </c>
      <c r="C25" s="25">
        <v>608.38</v>
      </c>
      <c r="D25" s="26" t="s">
        <v>14</v>
      </c>
      <c r="E25" s="27"/>
      <c r="F25" s="25">
        <f>ROUND(C25*E25,2)</f>
        <v>0</v>
      </c>
      <c r="G25" s="28"/>
    </row>
    <row r="26" spans="1:7" ht="20.25" x14ac:dyDescent="0.25">
      <c r="A26" s="19" t="s">
        <v>43</v>
      </c>
      <c r="B26" s="38" t="s">
        <v>44</v>
      </c>
      <c r="C26" s="25"/>
      <c r="D26" s="26"/>
      <c r="E26" s="27"/>
      <c r="F26" s="25"/>
      <c r="G26" s="28"/>
    </row>
    <row r="27" spans="1:7" ht="20.25" x14ac:dyDescent="0.25">
      <c r="A27" s="24" t="s">
        <v>45</v>
      </c>
      <c r="B27" s="39" t="s">
        <v>46</v>
      </c>
      <c r="C27" s="25">
        <v>1</v>
      </c>
      <c r="D27" s="26" t="s">
        <v>47</v>
      </c>
      <c r="E27" s="27"/>
      <c r="F27" s="25">
        <f>ROUND(C27*E27,2)</f>
        <v>0</v>
      </c>
      <c r="G27" s="28"/>
    </row>
    <row r="28" spans="1:7" ht="20.25" x14ac:dyDescent="0.25">
      <c r="A28" s="24" t="s">
        <v>48</v>
      </c>
      <c r="B28" s="39" t="s">
        <v>49</v>
      </c>
      <c r="C28" s="25">
        <v>1</v>
      </c>
      <c r="D28" s="26" t="s">
        <v>47</v>
      </c>
      <c r="E28" s="27"/>
      <c r="F28" s="25">
        <f>ROUND(C28*E28,2)</f>
        <v>0</v>
      </c>
      <c r="G28" s="28"/>
    </row>
    <row r="29" spans="1:7" ht="20.25" x14ac:dyDescent="0.25">
      <c r="A29" s="24" t="s">
        <v>50</v>
      </c>
      <c r="B29" s="39" t="s">
        <v>51</v>
      </c>
      <c r="C29" s="25">
        <v>2</v>
      </c>
      <c r="D29" s="26" t="s">
        <v>47</v>
      </c>
      <c r="E29" s="27"/>
      <c r="F29" s="25">
        <f>ROUND(C29*E29,2)</f>
        <v>0</v>
      </c>
      <c r="G29" s="28"/>
    </row>
    <row r="30" spans="1:7" ht="20.25" x14ac:dyDescent="0.25">
      <c r="A30" s="19" t="s">
        <v>52</v>
      </c>
      <c r="B30" s="38" t="s">
        <v>53</v>
      </c>
      <c r="C30" s="25"/>
      <c r="D30" s="26"/>
      <c r="E30" s="27"/>
      <c r="F30" s="25"/>
      <c r="G30" s="28"/>
    </row>
    <row r="31" spans="1:7" ht="20.25" x14ac:dyDescent="0.25">
      <c r="A31" s="24" t="s">
        <v>54</v>
      </c>
      <c r="B31" s="39" t="s">
        <v>55</v>
      </c>
      <c r="C31" s="25">
        <v>2</v>
      </c>
      <c r="D31" s="26" t="s">
        <v>47</v>
      </c>
      <c r="E31" s="27"/>
      <c r="F31" s="25">
        <f>ROUND(C31*E31,2)</f>
        <v>0</v>
      </c>
      <c r="G31" s="28"/>
    </row>
    <row r="32" spans="1:7" ht="20.25" x14ac:dyDescent="0.25">
      <c r="A32" s="19" t="s">
        <v>56</v>
      </c>
      <c r="B32" s="38" t="s">
        <v>57</v>
      </c>
      <c r="C32" s="25"/>
      <c r="D32" s="36"/>
      <c r="E32" s="27"/>
      <c r="F32" s="25"/>
      <c r="G32" s="40"/>
    </row>
    <row r="33" spans="1:7" ht="20.25" x14ac:dyDescent="0.25">
      <c r="A33" s="24" t="s">
        <v>58</v>
      </c>
      <c r="B33" s="39" t="s">
        <v>59</v>
      </c>
      <c r="C33" s="25">
        <v>1</v>
      </c>
      <c r="D33" s="26" t="s">
        <v>47</v>
      </c>
      <c r="E33" s="27"/>
      <c r="F33" s="25">
        <f>ROUND(C33*E33,2)</f>
        <v>0</v>
      </c>
      <c r="G33" s="28"/>
    </row>
    <row r="34" spans="1:7" ht="20.25" x14ac:dyDescent="0.25">
      <c r="A34" s="19" t="s">
        <v>60</v>
      </c>
      <c r="B34" s="38" t="s">
        <v>61</v>
      </c>
      <c r="C34" s="25"/>
      <c r="D34" s="26"/>
      <c r="E34" s="27"/>
      <c r="F34" s="25"/>
      <c r="G34" s="28"/>
    </row>
    <row r="35" spans="1:7" ht="20.25" x14ac:dyDescent="0.25">
      <c r="A35" s="24" t="s">
        <v>62</v>
      </c>
      <c r="B35" s="41" t="s">
        <v>63</v>
      </c>
      <c r="C35" s="25">
        <v>2</v>
      </c>
      <c r="D35" s="26" t="s">
        <v>47</v>
      </c>
      <c r="E35" s="27"/>
      <c r="F35" s="25">
        <f>ROUND(C35*E35,2)</f>
        <v>0</v>
      </c>
      <c r="G35" s="28"/>
    </row>
    <row r="36" spans="1:7" ht="20.25" x14ac:dyDescent="0.25">
      <c r="A36" s="24" t="s">
        <v>64</v>
      </c>
      <c r="B36" s="41" t="s">
        <v>65</v>
      </c>
      <c r="C36" s="25">
        <v>1450</v>
      </c>
      <c r="D36" s="26" t="s">
        <v>47</v>
      </c>
      <c r="E36" s="27"/>
      <c r="F36" s="25">
        <f>ROUND(C36*E36,2)</f>
        <v>0</v>
      </c>
      <c r="G36" s="28"/>
    </row>
    <row r="37" spans="1:7" ht="20.25" x14ac:dyDescent="0.25">
      <c r="A37" s="19" t="s">
        <v>66</v>
      </c>
      <c r="B37" s="38" t="s">
        <v>67</v>
      </c>
      <c r="C37" s="25"/>
      <c r="D37" s="26"/>
      <c r="E37" s="27"/>
      <c r="F37" s="25"/>
      <c r="G37" s="28"/>
    </row>
    <row r="38" spans="1:7" ht="20.25" x14ac:dyDescent="0.25">
      <c r="A38" s="24" t="s">
        <v>68</v>
      </c>
      <c r="B38" s="39" t="s">
        <v>69</v>
      </c>
      <c r="C38" s="25">
        <v>2</v>
      </c>
      <c r="D38" s="26" t="s">
        <v>47</v>
      </c>
      <c r="E38" s="27"/>
      <c r="F38" s="25">
        <f>ROUND(C38*E38,2)</f>
        <v>0</v>
      </c>
      <c r="G38" s="28"/>
    </row>
    <row r="39" spans="1:7" ht="20.25" x14ac:dyDescent="0.25">
      <c r="A39" s="24" t="s">
        <v>70</v>
      </c>
      <c r="B39" s="39" t="s">
        <v>71</v>
      </c>
      <c r="C39" s="25">
        <v>2</v>
      </c>
      <c r="D39" s="26" t="s">
        <v>47</v>
      </c>
      <c r="E39" s="27"/>
      <c r="F39" s="25">
        <f>ROUND(C39*E39,2)</f>
        <v>0</v>
      </c>
      <c r="G39" s="28"/>
    </row>
    <row r="40" spans="1:7" ht="20.25" x14ac:dyDescent="0.25">
      <c r="A40" s="24" t="s">
        <v>72</v>
      </c>
      <c r="B40" s="39" t="s">
        <v>73</v>
      </c>
      <c r="C40" s="25">
        <v>2</v>
      </c>
      <c r="D40" s="26" t="s">
        <v>47</v>
      </c>
      <c r="E40" s="27"/>
      <c r="F40" s="25">
        <f>ROUND(C40*E40,2)</f>
        <v>0</v>
      </c>
      <c r="G40" s="28"/>
    </row>
    <row r="41" spans="1:7" ht="20.25" x14ac:dyDescent="0.25">
      <c r="A41" s="19" t="s">
        <v>74</v>
      </c>
      <c r="B41" s="42" t="s">
        <v>75</v>
      </c>
      <c r="C41" s="25"/>
      <c r="D41" s="26"/>
      <c r="E41" s="27"/>
      <c r="F41" s="25"/>
      <c r="G41" s="28"/>
    </row>
    <row r="42" spans="1:7" ht="20.25" x14ac:dyDescent="0.25">
      <c r="A42" s="24" t="s">
        <v>76</v>
      </c>
      <c r="B42" s="39" t="s">
        <v>77</v>
      </c>
      <c r="C42" s="25">
        <v>2</v>
      </c>
      <c r="D42" s="26" t="s">
        <v>47</v>
      </c>
      <c r="E42" s="27"/>
      <c r="F42" s="25">
        <f>ROUND(C42*E42,2)</f>
        <v>0</v>
      </c>
      <c r="G42" s="28">
        <f>SUM(F25:F42)</f>
        <v>0</v>
      </c>
    </row>
    <row r="43" spans="1:7" ht="20.25" x14ac:dyDescent="0.25">
      <c r="A43" s="24"/>
      <c r="B43" s="39"/>
      <c r="C43" s="25"/>
      <c r="D43" s="26"/>
      <c r="E43" s="27"/>
      <c r="F43" s="25"/>
      <c r="G43" s="28"/>
    </row>
    <row r="44" spans="1:7" ht="20.25" x14ac:dyDescent="0.25">
      <c r="A44" s="19" t="s">
        <v>78</v>
      </c>
      <c r="B44" s="42" t="s">
        <v>79</v>
      </c>
      <c r="C44" s="25"/>
      <c r="D44" s="26"/>
      <c r="E44" s="27"/>
      <c r="F44" s="25"/>
      <c r="G44" s="43"/>
    </row>
    <row r="45" spans="1:7" ht="20.25" x14ac:dyDescent="0.25">
      <c r="A45" s="19" t="s">
        <v>80</v>
      </c>
      <c r="B45" s="38" t="s">
        <v>40</v>
      </c>
      <c r="C45" s="25"/>
      <c r="D45" s="26"/>
      <c r="E45" s="27"/>
      <c r="F45" s="25"/>
      <c r="G45" s="28"/>
    </row>
    <row r="46" spans="1:7" ht="20.25" x14ac:dyDescent="0.25">
      <c r="A46" s="24" t="s">
        <v>81</v>
      </c>
      <c r="B46" s="35" t="s">
        <v>42</v>
      </c>
      <c r="C46" s="25">
        <v>608.38</v>
      </c>
      <c r="D46" s="26" t="s">
        <v>14</v>
      </c>
      <c r="E46" s="27"/>
      <c r="F46" s="25">
        <f>ROUND(C46*E46,2)</f>
        <v>0</v>
      </c>
      <c r="G46" s="28"/>
    </row>
    <row r="47" spans="1:7" ht="20.25" x14ac:dyDescent="0.25">
      <c r="A47" s="19" t="s">
        <v>82</v>
      </c>
      <c r="B47" s="38" t="s">
        <v>44</v>
      </c>
      <c r="C47" s="25"/>
      <c r="D47" s="26"/>
      <c r="E47" s="27"/>
      <c r="F47" s="25"/>
      <c r="G47" s="28"/>
    </row>
    <row r="48" spans="1:7" ht="20.25" x14ac:dyDescent="0.25">
      <c r="A48" s="24" t="s">
        <v>83</v>
      </c>
      <c r="B48" s="39" t="s">
        <v>46</v>
      </c>
      <c r="C48" s="25">
        <v>1</v>
      </c>
      <c r="D48" s="26" t="s">
        <v>47</v>
      </c>
      <c r="E48" s="27"/>
      <c r="F48" s="25">
        <f>ROUND(C48*E48,2)</f>
        <v>0</v>
      </c>
      <c r="G48" s="28"/>
    </row>
    <row r="49" spans="1:7" ht="20.25" x14ac:dyDescent="0.25">
      <c r="A49" s="24" t="s">
        <v>84</v>
      </c>
      <c r="B49" s="39" t="s">
        <v>49</v>
      </c>
      <c r="C49" s="25">
        <v>1</v>
      </c>
      <c r="D49" s="26" t="s">
        <v>47</v>
      </c>
      <c r="E49" s="27"/>
      <c r="F49" s="25">
        <f>ROUND(C49*E49,2)</f>
        <v>0</v>
      </c>
      <c r="G49" s="28"/>
    </row>
    <row r="50" spans="1:7" ht="20.25" x14ac:dyDescent="0.25">
      <c r="A50" s="24" t="s">
        <v>85</v>
      </c>
      <c r="B50" s="39" t="s">
        <v>51</v>
      </c>
      <c r="C50" s="25">
        <v>2</v>
      </c>
      <c r="D50" s="26" t="s">
        <v>47</v>
      </c>
      <c r="E50" s="27"/>
      <c r="F50" s="25">
        <f>ROUND(C50*E50,2)</f>
        <v>0</v>
      </c>
      <c r="G50" s="28"/>
    </row>
    <row r="51" spans="1:7" ht="20.25" x14ac:dyDescent="0.25">
      <c r="A51" s="19" t="s">
        <v>86</v>
      </c>
      <c r="B51" s="38" t="s">
        <v>53</v>
      </c>
      <c r="C51" s="25"/>
      <c r="D51" s="26"/>
      <c r="E51" s="27"/>
      <c r="F51" s="25"/>
      <c r="G51" s="28"/>
    </row>
    <row r="52" spans="1:7" ht="21" thickBot="1" x14ac:dyDescent="0.3">
      <c r="A52" s="44" t="s">
        <v>87</v>
      </c>
      <c r="B52" s="45" t="s">
        <v>55</v>
      </c>
      <c r="C52" s="46">
        <v>2</v>
      </c>
      <c r="D52" s="47" t="s">
        <v>47</v>
      </c>
      <c r="E52" s="48"/>
      <c r="F52" s="46">
        <f>ROUND(C52*E52,2)</f>
        <v>0</v>
      </c>
      <c r="G52" s="49"/>
    </row>
    <row r="53" spans="1:7" ht="21" thickTop="1" x14ac:dyDescent="0.25">
      <c r="A53" s="19" t="s">
        <v>88</v>
      </c>
      <c r="B53" s="38" t="s">
        <v>57</v>
      </c>
      <c r="C53" s="25"/>
      <c r="D53" s="36"/>
      <c r="E53" s="27"/>
      <c r="F53" s="25"/>
      <c r="G53" s="28"/>
    </row>
    <row r="54" spans="1:7" ht="20.25" x14ac:dyDescent="0.25">
      <c r="A54" s="24" t="s">
        <v>89</v>
      </c>
      <c r="B54" s="39" t="s">
        <v>59</v>
      </c>
      <c r="C54" s="25">
        <v>1</v>
      </c>
      <c r="D54" s="26" t="s">
        <v>47</v>
      </c>
      <c r="E54" s="27"/>
      <c r="F54" s="25">
        <f>ROUND(C54*E54,2)</f>
        <v>0</v>
      </c>
      <c r="G54" s="28"/>
    </row>
    <row r="55" spans="1:7" ht="20.25" x14ac:dyDescent="0.25">
      <c r="A55" s="19" t="s">
        <v>90</v>
      </c>
      <c r="B55" s="38" t="s">
        <v>61</v>
      </c>
      <c r="C55" s="25"/>
      <c r="D55" s="26"/>
      <c r="E55" s="27"/>
      <c r="F55" s="25"/>
      <c r="G55" s="40"/>
    </row>
    <row r="56" spans="1:7" ht="20.25" x14ac:dyDescent="0.25">
      <c r="A56" s="24" t="s">
        <v>91</v>
      </c>
      <c r="B56" s="41" t="s">
        <v>63</v>
      </c>
      <c r="C56" s="25">
        <v>2</v>
      </c>
      <c r="D56" s="26" t="s">
        <v>47</v>
      </c>
      <c r="E56" s="27"/>
      <c r="F56" s="25">
        <f>ROUND(C56*E56,2)</f>
        <v>0</v>
      </c>
      <c r="G56" s="40"/>
    </row>
    <row r="57" spans="1:7" ht="20.25" x14ac:dyDescent="0.25">
      <c r="A57" s="24" t="s">
        <v>92</v>
      </c>
      <c r="B57" s="41" t="s">
        <v>65</v>
      </c>
      <c r="C57" s="25">
        <v>1450</v>
      </c>
      <c r="D57" s="26" t="s">
        <v>47</v>
      </c>
      <c r="E57" s="27"/>
      <c r="F57" s="25">
        <f>ROUND(C57*E57,2)</f>
        <v>0</v>
      </c>
      <c r="G57" s="28"/>
    </row>
    <row r="58" spans="1:7" ht="20.25" x14ac:dyDescent="0.25">
      <c r="A58" s="19" t="s">
        <v>93</v>
      </c>
      <c r="B58" s="42" t="s">
        <v>75</v>
      </c>
      <c r="C58" s="25"/>
      <c r="D58" s="26"/>
      <c r="E58" s="27"/>
      <c r="F58" s="25"/>
      <c r="G58" s="28"/>
    </row>
    <row r="59" spans="1:7" ht="20.25" x14ac:dyDescent="0.25">
      <c r="A59" s="24" t="s">
        <v>94</v>
      </c>
      <c r="B59" s="39" t="s">
        <v>77</v>
      </c>
      <c r="C59" s="25">
        <v>2</v>
      </c>
      <c r="D59" s="26" t="s">
        <v>47</v>
      </c>
      <c r="E59" s="27"/>
      <c r="F59" s="25">
        <f>ROUND(C59*E59,2)</f>
        <v>0</v>
      </c>
      <c r="G59" s="28">
        <f>SUM(F46:F59)</f>
        <v>0</v>
      </c>
    </row>
    <row r="60" spans="1:7" ht="20.25" x14ac:dyDescent="0.25">
      <c r="A60" s="24"/>
      <c r="B60" s="41"/>
      <c r="C60" s="25"/>
      <c r="D60" s="26"/>
      <c r="E60" s="27"/>
      <c r="F60" s="25"/>
      <c r="G60" s="28"/>
    </row>
    <row r="61" spans="1:7" ht="20.25" x14ac:dyDescent="0.25">
      <c r="A61" s="50" t="s">
        <v>95</v>
      </c>
      <c r="B61" s="38" t="s">
        <v>96</v>
      </c>
      <c r="C61" s="25">
        <v>1</v>
      </c>
      <c r="D61" s="26" t="s">
        <v>22</v>
      </c>
      <c r="E61" s="27"/>
      <c r="F61" s="25">
        <f>ROUND(C61*E61,2)</f>
        <v>0</v>
      </c>
      <c r="G61" s="43">
        <f>SUM(F61)</f>
        <v>0</v>
      </c>
    </row>
    <row r="62" spans="1:7" ht="20.25" x14ac:dyDescent="0.25">
      <c r="A62" s="24"/>
      <c r="B62" s="39"/>
      <c r="C62" s="25"/>
      <c r="D62" s="26"/>
      <c r="E62" s="27"/>
      <c r="F62" s="25"/>
      <c r="G62" s="28"/>
    </row>
    <row r="63" spans="1:7" ht="20.25" x14ac:dyDescent="0.25">
      <c r="A63" s="19" t="s">
        <v>97</v>
      </c>
      <c r="B63" s="38" t="s">
        <v>98</v>
      </c>
      <c r="C63" s="25">
        <v>3</v>
      </c>
      <c r="D63" s="26" t="s">
        <v>99</v>
      </c>
      <c r="E63" s="27"/>
      <c r="F63" s="25">
        <f>ROUND(C63*E63,2)</f>
        <v>0</v>
      </c>
      <c r="G63" s="43">
        <f>SUM(F63)</f>
        <v>0</v>
      </c>
    </row>
    <row r="64" spans="1:7" ht="20.25" x14ac:dyDescent="0.25">
      <c r="A64" s="24"/>
      <c r="B64" s="39"/>
      <c r="C64" s="25"/>
      <c r="D64" s="26"/>
      <c r="E64" s="27"/>
      <c r="F64" s="25"/>
      <c r="G64" s="28"/>
    </row>
    <row r="65" spans="1:7" ht="37.5" x14ac:dyDescent="0.25">
      <c r="A65" s="19" t="s">
        <v>100</v>
      </c>
      <c r="B65" s="51" t="s">
        <v>101</v>
      </c>
      <c r="C65" s="25">
        <v>1</v>
      </c>
      <c r="D65" s="26" t="s">
        <v>17</v>
      </c>
      <c r="E65" s="27"/>
      <c r="F65" s="25">
        <f>ROUND(C65*E65,2)</f>
        <v>0</v>
      </c>
      <c r="G65" s="43">
        <f>SUM(F65)</f>
        <v>0</v>
      </c>
    </row>
    <row r="66" spans="1:7" ht="20.25" x14ac:dyDescent="0.25">
      <c r="A66" s="24"/>
      <c r="B66" s="39"/>
      <c r="C66" s="25"/>
      <c r="D66" s="26"/>
      <c r="E66" s="27"/>
      <c r="F66" s="25"/>
      <c r="G66" s="28"/>
    </row>
    <row r="67" spans="1:7" ht="20.25" x14ac:dyDescent="0.25">
      <c r="A67" s="52" t="s">
        <v>102</v>
      </c>
      <c r="B67" s="53" t="s">
        <v>103</v>
      </c>
      <c r="C67" s="25">
        <v>105</v>
      </c>
      <c r="D67" s="36" t="s">
        <v>104</v>
      </c>
      <c r="E67" s="27"/>
      <c r="F67" s="25">
        <f>ROUND(C67*E67,2)</f>
        <v>0</v>
      </c>
      <c r="G67" s="54">
        <f>SUM(F67)</f>
        <v>0</v>
      </c>
    </row>
    <row r="68" spans="1:7" ht="20.25" x14ac:dyDescent="0.25">
      <c r="A68" s="24"/>
      <c r="B68" s="39"/>
      <c r="C68" s="25"/>
      <c r="D68" s="26"/>
      <c r="E68" s="27"/>
      <c r="F68" s="25"/>
      <c r="G68" s="28"/>
    </row>
    <row r="69" spans="1:7" ht="56.25" x14ac:dyDescent="0.25">
      <c r="A69" s="52" t="s">
        <v>105</v>
      </c>
      <c r="B69" s="55" t="s">
        <v>106</v>
      </c>
      <c r="C69" s="25">
        <v>350</v>
      </c>
      <c r="D69" s="26" t="s">
        <v>47</v>
      </c>
      <c r="E69" s="27"/>
      <c r="F69" s="25">
        <f>ROUND(C69*E69,2)</f>
        <v>0</v>
      </c>
      <c r="G69" s="56">
        <f>SUM(F69)</f>
        <v>0</v>
      </c>
    </row>
    <row r="70" spans="1:7" ht="20.25" x14ac:dyDescent="0.25">
      <c r="A70" s="19"/>
      <c r="B70" s="38"/>
      <c r="C70" s="25"/>
      <c r="D70" s="26"/>
      <c r="E70" s="27"/>
      <c r="F70" s="25"/>
      <c r="G70" s="43"/>
    </row>
    <row r="71" spans="1:7" ht="20.25" x14ac:dyDescent="0.25">
      <c r="A71" s="52" t="s">
        <v>107</v>
      </c>
      <c r="B71" s="57" t="s">
        <v>108</v>
      </c>
      <c r="C71" s="25">
        <v>5847.88</v>
      </c>
      <c r="D71" s="58" t="s">
        <v>109</v>
      </c>
      <c r="E71" s="27"/>
      <c r="F71" s="25">
        <f>ROUND(C71*E71,2)</f>
        <v>0</v>
      </c>
      <c r="G71" s="56">
        <f>SUM(F71)</f>
        <v>0</v>
      </c>
    </row>
    <row r="72" spans="1:7" ht="18.75" x14ac:dyDescent="0.25">
      <c r="A72" s="52"/>
      <c r="B72" s="57"/>
      <c r="C72" s="25"/>
      <c r="D72" s="58"/>
      <c r="E72" s="27"/>
      <c r="F72" s="25"/>
      <c r="G72" s="59"/>
    </row>
    <row r="73" spans="1:7" ht="20.25" x14ac:dyDescent="0.25">
      <c r="A73" s="19" t="s">
        <v>110</v>
      </c>
      <c r="B73" s="38" t="s">
        <v>111</v>
      </c>
      <c r="C73" s="25"/>
      <c r="D73" s="26"/>
      <c r="E73" s="27"/>
      <c r="F73" s="25"/>
      <c r="G73" s="43"/>
    </row>
    <row r="74" spans="1:7" ht="20.25" x14ac:dyDescent="0.25">
      <c r="A74" s="24" t="s">
        <v>112</v>
      </c>
      <c r="B74" s="35" t="s">
        <v>42</v>
      </c>
      <c r="C74" s="25">
        <v>608.38</v>
      </c>
      <c r="D74" s="26" t="s">
        <v>14</v>
      </c>
      <c r="E74" s="27"/>
      <c r="F74" s="25">
        <f>ROUND(C74*E74,2)</f>
        <v>0</v>
      </c>
      <c r="G74" s="28">
        <f>SUM(F74)</f>
        <v>0</v>
      </c>
    </row>
    <row r="75" spans="1:7" ht="20.25" x14ac:dyDescent="0.25">
      <c r="A75" s="24"/>
      <c r="B75" s="35"/>
      <c r="C75" s="25"/>
      <c r="D75" s="26"/>
      <c r="E75" s="27"/>
      <c r="F75" s="25"/>
      <c r="G75" s="43"/>
    </row>
    <row r="76" spans="1:7" ht="20.25" x14ac:dyDescent="0.25">
      <c r="A76" s="60" t="s">
        <v>113</v>
      </c>
      <c r="B76" s="38" t="s">
        <v>114</v>
      </c>
      <c r="C76" s="25"/>
      <c r="D76" s="26"/>
      <c r="E76" s="27"/>
      <c r="F76" s="25"/>
      <c r="G76" s="43"/>
    </row>
    <row r="77" spans="1:7" ht="20.25" x14ac:dyDescent="0.25">
      <c r="A77" s="24" t="s">
        <v>115</v>
      </c>
      <c r="B77" s="35" t="s">
        <v>116</v>
      </c>
      <c r="C77" s="25">
        <v>1420.91</v>
      </c>
      <c r="D77" s="26" t="s">
        <v>14</v>
      </c>
      <c r="E77" s="27"/>
      <c r="F77" s="25">
        <f>ROUND(C77*E77,2)</f>
        <v>0</v>
      </c>
      <c r="G77" s="28"/>
    </row>
    <row r="78" spans="1:7" ht="20.25" x14ac:dyDescent="0.25">
      <c r="A78" s="24" t="s">
        <v>117</v>
      </c>
      <c r="B78" s="35" t="s">
        <v>42</v>
      </c>
      <c r="C78" s="25">
        <v>2162.9299999999998</v>
      </c>
      <c r="D78" s="26" t="s">
        <v>14</v>
      </c>
      <c r="E78" s="27"/>
      <c r="F78" s="25">
        <f>ROUND(C78*E78,2)</f>
        <v>0</v>
      </c>
      <c r="G78" s="28"/>
    </row>
    <row r="79" spans="1:7" ht="20.25" x14ac:dyDescent="0.25">
      <c r="A79" s="24" t="s">
        <v>118</v>
      </c>
      <c r="B79" s="35" t="s">
        <v>119</v>
      </c>
      <c r="C79" s="25">
        <v>1466.27</v>
      </c>
      <c r="D79" s="26" t="s">
        <v>14</v>
      </c>
      <c r="E79" s="27"/>
      <c r="F79" s="25">
        <f>ROUND(C79*E79,2)</f>
        <v>0</v>
      </c>
      <c r="G79" s="28"/>
    </row>
    <row r="80" spans="1:7" ht="20.25" x14ac:dyDescent="0.25">
      <c r="A80" s="24" t="s">
        <v>120</v>
      </c>
      <c r="B80" s="35" t="s">
        <v>121</v>
      </c>
      <c r="C80" s="25">
        <v>318.57</v>
      </c>
      <c r="D80" s="26" t="s">
        <v>14</v>
      </c>
      <c r="E80" s="27"/>
      <c r="F80" s="25">
        <f>ROUND(C80*E80,2)</f>
        <v>0</v>
      </c>
      <c r="G80" s="28"/>
    </row>
    <row r="81" spans="1:7" ht="20.25" x14ac:dyDescent="0.25">
      <c r="A81" s="24" t="s">
        <v>122</v>
      </c>
      <c r="B81" s="35" t="s">
        <v>123</v>
      </c>
      <c r="C81" s="25">
        <v>557.57000000000005</v>
      </c>
      <c r="D81" s="26" t="s">
        <v>14</v>
      </c>
      <c r="E81" s="27"/>
      <c r="F81" s="25">
        <f>ROUND(C81*E81,2)</f>
        <v>0</v>
      </c>
      <c r="G81" s="28">
        <f>SUM(F77:F81)</f>
        <v>0</v>
      </c>
    </row>
    <row r="82" spans="1:7" ht="20.25" x14ac:dyDescent="0.25">
      <c r="A82" s="24"/>
      <c r="B82" s="35"/>
      <c r="C82" s="25"/>
      <c r="D82" s="26"/>
      <c r="E82" s="27"/>
      <c r="F82" s="25"/>
      <c r="G82" s="28"/>
    </row>
    <row r="83" spans="1:7" ht="75" x14ac:dyDescent="0.25">
      <c r="A83" s="19" t="s">
        <v>124</v>
      </c>
      <c r="B83" s="61" t="s">
        <v>125</v>
      </c>
      <c r="C83" s="25">
        <v>1</v>
      </c>
      <c r="D83" s="62" t="s">
        <v>17</v>
      </c>
      <c r="E83" s="27"/>
      <c r="F83" s="25">
        <f>+E83*C83</f>
        <v>0</v>
      </c>
      <c r="G83" s="63">
        <f>SUM(F83)</f>
        <v>0</v>
      </c>
    </row>
    <row r="84" spans="1:7" ht="21" thickBot="1" x14ac:dyDescent="0.3">
      <c r="A84" s="24"/>
      <c r="B84" s="38"/>
      <c r="C84" s="25"/>
      <c r="D84" s="26"/>
      <c r="E84" s="25"/>
      <c r="F84" s="25"/>
      <c r="G84" s="43"/>
    </row>
    <row r="85" spans="1:7" ht="21.75" thickTop="1" thickBot="1" x14ac:dyDescent="0.3">
      <c r="A85" s="64"/>
      <c r="B85" s="65" t="s">
        <v>126</v>
      </c>
      <c r="C85" s="66"/>
      <c r="D85" s="67"/>
      <c r="E85" s="68"/>
      <c r="F85" s="69"/>
      <c r="G85" s="70">
        <f>SUM(G11:G83)</f>
        <v>0</v>
      </c>
    </row>
    <row r="86" spans="1:7" ht="21.75" thickTop="1" thickBot="1" x14ac:dyDescent="0.3">
      <c r="A86" s="64"/>
      <c r="B86" s="65" t="s">
        <v>126</v>
      </c>
      <c r="C86" s="66"/>
      <c r="D86" s="67"/>
      <c r="E86" s="68"/>
      <c r="F86" s="69"/>
      <c r="G86" s="70">
        <f>SUM(G11:G84)</f>
        <v>0</v>
      </c>
    </row>
    <row r="87" spans="1:7" ht="21" thickTop="1" x14ac:dyDescent="0.25">
      <c r="A87" s="71"/>
      <c r="B87" s="30"/>
      <c r="C87" s="72"/>
      <c r="D87" s="31"/>
      <c r="E87" s="73"/>
      <c r="F87" s="74"/>
      <c r="G87" s="75"/>
    </row>
    <row r="88" spans="1:7" ht="20.25" x14ac:dyDescent="0.25">
      <c r="A88" s="76"/>
      <c r="B88" s="77" t="s">
        <v>127</v>
      </c>
      <c r="C88" s="78"/>
      <c r="D88" s="79">
        <v>0.1</v>
      </c>
      <c r="E88" s="80"/>
      <c r="F88" s="81">
        <f t="shared" ref="F88:F93" si="1">ROUND(D88*$G$85,2)</f>
        <v>0</v>
      </c>
      <c r="G88" s="37"/>
    </row>
    <row r="89" spans="1:7" ht="20.25" x14ac:dyDescent="0.25">
      <c r="A89" s="82"/>
      <c r="B89" s="77" t="s">
        <v>128</v>
      </c>
      <c r="C89" s="78"/>
      <c r="D89" s="83">
        <v>2.5000000000000001E-2</v>
      </c>
      <c r="E89" s="77"/>
      <c r="F89" s="81">
        <f t="shared" si="1"/>
        <v>0</v>
      </c>
      <c r="G89" s="37"/>
    </row>
    <row r="90" spans="1:7" ht="20.25" x14ac:dyDescent="0.25">
      <c r="A90" s="82"/>
      <c r="B90" s="77" t="s">
        <v>129</v>
      </c>
      <c r="C90" s="84"/>
      <c r="D90" s="83">
        <v>3.5000000000000003E-2</v>
      </c>
      <c r="E90" s="77"/>
      <c r="F90" s="81">
        <f t="shared" si="1"/>
        <v>0</v>
      </c>
      <c r="G90" s="37"/>
    </row>
    <row r="91" spans="1:7" ht="20.25" x14ac:dyDescent="0.25">
      <c r="A91" s="76"/>
      <c r="B91" s="77" t="s">
        <v>130</v>
      </c>
      <c r="C91" s="84"/>
      <c r="D91" s="85">
        <v>5.3499999999999999E-2</v>
      </c>
      <c r="E91" s="77"/>
      <c r="F91" s="81">
        <f t="shared" si="1"/>
        <v>0</v>
      </c>
      <c r="G91" s="37"/>
    </row>
    <row r="92" spans="1:7" ht="20.25" x14ac:dyDescent="0.25">
      <c r="A92" s="76"/>
      <c r="B92" s="77" t="s">
        <v>131</v>
      </c>
      <c r="C92" s="84"/>
      <c r="D92" s="79">
        <v>0.01</v>
      </c>
      <c r="E92" s="77"/>
      <c r="F92" s="81">
        <f t="shared" si="1"/>
        <v>0</v>
      </c>
      <c r="G92" s="37"/>
    </row>
    <row r="93" spans="1:7" ht="20.25" x14ac:dyDescent="0.25">
      <c r="A93" s="76"/>
      <c r="B93" s="77" t="s">
        <v>132</v>
      </c>
      <c r="C93" s="84"/>
      <c r="D93" s="79">
        <v>0.05</v>
      </c>
      <c r="E93" s="77"/>
      <c r="F93" s="81">
        <f t="shared" si="1"/>
        <v>0</v>
      </c>
      <c r="G93" s="37" t="s">
        <v>133</v>
      </c>
    </row>
    <row r="94" spans="1:7" ht="21" thickBot="1" x14ac:dyDescent="0.3">
      <c r="A94" s="86"/>
      <c r="B94" s="87" t="s">
        <v>133</v>
      </c>
      <c r="C94" s="88" t="s">
        <v>133</v>
      </c>
      <c r="D94" s="89" t="s">
        <v>133</v>
      </c>
      <c r="E94" s="87"/>
      <c r="F94" s="90" t="s">
        <v>133</v>
      </c>
      <c r="G94" s="37" t="s">
        <v>133</v>
      </c>
    </row>
    <row r="95" spans="1:7" ht="21.75" thickTop="1" thickBot="1" x14ac:dyDescent="0.3">
      <c r="A95" s="91"/>
      <c r="B95" s="92" t="s">
        <v>134</v>
      </c>
      <c r="C95" s="93"/>
      <c r="D95" s="94"/>
      <c r="E95" s="94"/>
      <c r="F95" s="94"/>
      <c r="G95" s="70">
        <f>SUM(F88:F93)</f>
        <v>0</v>
      </c>
    </row>
    <row r="96" spans="1:7" ht="21" thickTop="1" x14ac:dyDescent="0.25">
      <c r="A96" s="95"/>
      <c r="B96" s="96" t="s">
        <v>135</v>
      </c>
      <c r="C96" s="97"/>
      <c r="D96" s="96"/>
      <c r="E96" s="96"/>
      <c r="F96" s="96"/>
      <c r="G96" s="37">
        <f>SUM(G86+G95)</f>
        <v>0</v>
      </c>
    </row>
    <row r="97" spans="1:7" ht="40.5" x14ac:dyDescent="0.25">
      <c r="A97" s="98"/>
      <c r="B97" s="99" t="s">
        <v>136</v>
      </c>
      <c r="C97" s="100"/>
      <c r="D97" s="101">
        <v>0.03</v>
      </c>
      <c r="E97" s="77"/>
      <c r="F97" s="100"/>
      <c r="G97" s="102">
        <f>+D97*G95</f>
        <v>0</v>
      </c>
    </row>
    <row r="98" spans="1:7" ht="20.25" x14ac:dyDescent="0.25">
      <c r="A98" s="98"/>
      <c r="B98" s="100" t="s">
        <v>137</v>
      </c>
      <c r="C98" s="103"/>
      <c r="D98" s="104">
        <v>0.06</v>
      </c>
      <c r="E98" s="100"/>
      <c r="F98" s="100"/>
      <c r="G98" s="102">
        <f>+D98*G86</f>
        <v>0</v>
      </c>
    </row>
    <row r="99" spans="1:7" ht="21" thickBot="1" x14ac:dyDescent="0.3">
      <c r="A99" s="105"/>
      <c r="B99" s="106" t="s">
        <v>138</v>
      </c>
      <c r="C99" s="107"/>
      <c r="D99" s="108">
        <v>0.05</v>
      </c>
      <c r="E99" s="106"/>
      <c r="F99" s="106"/>
      <c r="G99" s="109">
        <f>D99*G96</f>
        <v>0</v>
      </c>
    </row>
    <row r="100" spans="1:7" ht="21.75" thickTop="1" thickBot="1" x14ac:dyDescent="0.3">
      <c r="A100" s="91"/>
      <c r="B100" s="92" t="s">
        <v>139</v>
      </c>
      <c r="C100" s="93"/>
      <c r="D100" s="110"/>
      <c r="E100" s="94"/>
      <c r="F100" s="94"/>
      <c r="G100" s="70">
        <f>SUM(G96:G99)</f>
        <v>0</v>
      </c>
    </row>
    <row r="101" spans="1:7" ht="21" thickTop="1" x14ac:dyDescent="0.25">
      <c r="A101" s="111"/>
      <c r="B101" s="112"/>
      <c r="C101" s="113"/>
      <c r="D101" s="114"/>
      <c r="E101" s="115"/>
      <c r="F101" s="115"/>
      <c r="G101" s="116"/>
    </row>
    <row r="102" spans="1:7" ht="20.25" x14ac:dyDescent="0.25">
      <c r="A102" s="112" t="s">
        <v>140</v>
      </c>
      <c r="B102" s="112" t="s">
        <v>141</v>
      </c>
      <c r="C102" s="117"/>
      <c r="D102" s="118"/>
      <c r="E102" s="111"/>
      <c r="F102" s="111"/>
      <c r="G102" s="116"/>
    </row>
    <row r="103" spans="1:7" ht="20.25" x14ac:dyDescent="0.25">
      <c r="A103" s="111"/>
      <c r="B103" s="112"/>
      <c r="C103" s="117"/>
      <c r="D103" s="118"/>
      <c r="E103" s="111"/>
      <c r="F103" s="111"/>
      <c r="G103" s="116"/>
    </row>
    <row r="104" spans="1:7" ht="20.25" x14ac:dyDescent="0.25">
      <c r="A104" s="119"/>
      <c r="B104" s="120"/>
      <c r="C104" s="121"/>
      <c r="D104" s="122"/>
      <c r="E104" s="119"/>
      <c r="F104" s="119"/>
      <c r="G104" s="116"/>
    </row>
    <row r="105" spans="1:7" ht="20.25" x14ac:dyDescent="0.25">
      <c r="A105" s="111"/>
      <c r="B105" s="123" t="s">
        <v>142</v>
      </c>
      <c r="C105" s="123"/>
      <c r="D105" s="123"/>
      <c r="E105" s="123" t="s">
        <v>143</v>
      </c>
      <c r="F105" s="111"/>
      <c r="G105" s="116"/>
    </row>
    <row r="106" spans="1:7" ht="20.25" x14ac:dyDescent="0.25">
      <c r="A106" s="111"/>
      <c r="B106" s="123"/>
      <c r="C106" s="123"/>
      <c r="D106" s="123"/>
      <c r="E106" s="123"/>
      <c r="F106" s="111"/>
      <c r="G106" s="116"/>
    </row>
    <row r="107" spans="1:7" ht="20.25" x14ac:dyDescent="0.25">
      <c r="A107" s="111"/>
      <c r="B107" s="123"/>
      <c r="C107" s="123"/>
      <c r="D107" s="123"/>
      <c r="E107" s="123"/>
      <c r="F107" s="111"/>
      <c r="G107" s="116"/>
    </row>
    <row r="108" spans="1:7" ht="20.25" x14ac:dyDescent="0.25">
      <c r="A108" s="111"/>
      <c r="B108" s="123" t="s">
        <v>144</v>
      </c>
      <c r="C108" s="123"/>
      <c r="D108" s="123"/>
      <c r="E108" s="123" t="s">
        <v>144</v>
      </c>
      <c r="F108" s="123"/>
      <c r="G108" s="124"/>
    </row>
    <row r="109" spans="1:7" ht="20.25" x14ac:dyDescent="0.25">
      <c r="A109" s="111"/>
      <c r="B109" s="125"/>
      <c r="C109" s="123"/>
      <c r="D109" s="123"/>
      <c r="E109" s="4"/>
      <c r="F109" s="123"/>
      <c r="G109" s="116"/>
    </row>
    <row r="110" spans="1:7" ht="20.25" x14ac:dyDescent="0.25">
      <c r="A110" s="111"/>
      <c r="B110" s="126"/>
      <c r="C110" s="123"/>
      <c r="D110" s="123"/>
      <c r="E110" s="123"/>
      <c r="F110" s="123"/>
      <c r="G110" s="124"/>
    </row>
    <row r="111" spans="1:7" ht="20.25" x14ac:dyDescent="0.25">
      <c r="A111" s="111"/>
      <c r="B111" s="123"/>
      <c r="C111" s="123"/>
      <c r="D111" s="123"/>
      <c r="E111" s="123"/>
      <c r="F111" s="111"/>
      <c r="G111" s="116"/>
    </row>
    <row r="112" spans="1:7" ht="20.25" x14ac:dyDescent="0.25">
      <c r="A112" s="111"/>
      <c r="B112" s="123"/>
      <c r="C112" s="123"/>
      <c r="D112" s="123"/>
      <c r="E112" s="123"/>
      <c r="F112" s="111"/>
      <c r="G112" s="116"/>
    </row>
    <row r="113" spans="1:7" ht="20.25" x14ac:dyDescent="0.25">
      <c r="A113" s="111"/>
      <c r="B113" s="127" t="s">
        <v>145</v>
      </c>
      <c r="C113" s="123"/>
      <c r="D113" s="123"/>
      <c r="E113" s="127" t="s">
        <v>146</v>
      </c>
      <c r="F113" s="111"/>
      <c r="G113" s="116"/>
    </row>
    <row r="114" spans="1:7" ht="20.25" x14ac:dyDescent="0.25">
      <c r="A114" s="111"/>
      <c r="B114" s="123"/>
      <c r="C114" s="123"/>
      <c r="D114" s="123"/>
      <c r="E114" s="123"/>
      <c r="F114" s="111"/>
      <c r="G114" s="116"/>
    </row>
    <row r="115" spans="1:7" ht="20.25" x14ac:dyDescent="0.25">
      <c r="A115" s="111"/>
      <c r="B115" s="123"/>
      <c r="C115" s="123"/>
      <c r="D115" s="123"/>
      <c r="E115" s="123"/>
      <c r="F115" s="111"/>
      <c r="G115" s="116"/>
    </row>
    <row r="116" spans="1:7" ht="20.25" x14ac:dyDescent="0.25">
      <c r="A116" s="111"/>
      <c r="B116" s="123" t="s">
        <v>144</v>
      </c>
      <c r="C116" s="123"/>
      <c r="D116" s="123"/>
      <c r="E116" s="123" t="s">
        <v>144</v>
      </c>
      <c r="F116" s="111"/>
      <c r="G116" s="116"/>
    </row>
    <row r="117" spans="1:7" ht="20.25" x14ac:dyDescent="0.25">
      <c r="A117" s="111"/>
      <c r="B117" s="125"/>
      <c r="C117" s="123"/>
      <c r="D117" s="123"/>
      <c r="E117" s="125"/>
      <c r="F117" s="128"/>
      <c r="G117" s="124"/>
    </row>
    <row r="118" spans="1:7" ht="20.25" x14ac:dyDescent="0.25">
      <c r="A118" s="111"/>
      <c r="B118" s="123"/>
      <c r="C118" s="123"/>
      <c r="D118" s="123"/>
      <c r="E118" s="123"/>
      <c r="F118" s="111"/>
      <c r="G118" s="124"/>
    </row>
  </sheetData>
  <mergeCells count="4">
    <mergeCell ref="A1:G1"/>
    <mergeCell ref="A2:G2"/>
    <mergeCell ref="A5:G5"/>
    <mergeCell ref="B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Lote 33</vt:lpstr>
      <vt:lpstr>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M. Ruiz De Los Santos</dc:creator>
  <cp:lastModifiedBy>Patricia M. Ruiz De Los Santos</cp:lastModifiedBy>
  <dcterms:created xsi:type="dcterms:W3CDTF">2015-10-02T17:40:16Z</dcterms:created>
  <dcterms:modified xsi:type="dcterms:W3CDTF">2015-10-02T17:42:02Z</dcterms:modified>
</cp:coreProperties>
</file>