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Lote 37" sheetId="1" r:id="rId1"/>
    <sheet name="A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45" i="2" l="1"/>
  <c r="G45" i="2" s="1"/>
  <c r="F43" i="2"/>
  <c r="G43" i="2" s="1"/>
  <c r="F40" i="2"/>
  <c r="G40" i="2" s="1"/>
  <c r="F38" i="2"/>
  <c r="G38" i="2" s="1"/>
  <c r="F36" i="2"/>
  <c r="G36" i="2" s="1"/>
  <c r="F33" i="2"/>
  <c r="G33" i="2" s="1"/>
  <c r="F31" i="2"/>
  <c r="G31" i="2" s="1"/>
  <c r="F29" i="2"/>
  <c r="G29" i="2" s="1"/>
  <c r="F27" i="2"/>
  <c r="G27" i="2" s="1"/>
  <c r="F24" i="2"/>
  <c r="G24" i="2" s="1"/>
  <c r="F21" i="2"/>
  <c r="F20" i="2"/>
  <c r="F19" i="2"/>
  <c r="F18" i="2"/>
  <c r="F17" i="2"/>
  <c r="F16" i="2"/>
  <c r="F15" i="2"/>
  <c r="F11" i="2"/>
  <c r="F10" i="2"/>
  <c r="G11" i="2" s="1"/>
  <c r="G47" i="2" l="1"/>
  <c r="F51" i="2" s="1"/>
  <c r="G21" i="2"/>
  <c r="F53" i="2"/>
  <c r="F49" i="2"/>
  <c r="F54" i="2"/>
  <c r="F50" i="2"/>
  <c r="F52" i="2" l="1"/>
  <c r="G59" i="2"/>
  <c r="G56" i="2"/>
  <c r="G58" i="2" l="1"/>
  <c r="G57" i="2"/>
  <c r="G60" i="2" l="1"/>
  <c r="G61" i="2" s="1"/>
  <c r="G63" i="2" s="1"/>
</calcChain>
</file>

<file path=xl/sharedStrings.xml><?xml version="1.0" encoding="utf-8"?>
<sst xmlns="http://schemas.openxmlformats.org/spreadsheetml/2006/main" count="104" uniqueCount="89">
  <si>
    <t>A</t>
  </si>
  <si>
    <t>Red de alcantarillado sanitario en tuberías de 8" PVC SDR-32.5, para el sector Mata Hambre, Sto. Dgo. D.N., Gerencia Noroeste.</t>
  </si>
  <si>
    <t>CORPORACIÓN DEL ACUEDUCTO Y ALCANTARILLADO DE SANTO DOMINGO</t>
  </si>
  <si>
    <t>* * * C. A. A. S. D. * * *</t>
  </si>
  <si>
    <t>PRESUPUESTO : RED DE ALCANTARILLADO SANITARIO EN TUBERIAS DE Ø8" PVC SDR-32.5  PARA EL SECTOR MATA HAMBRE, DISTRITO NACIONAL . ( Gerencia Noroeste )</t>
  </si>
  <si>
    <t xml:space="preserve">                                                                     </t>
  </si>
  <si>
    <t>No.</t>
  </si>
  <si>
    <t>Descripción</t>
  </si>
  <si>
    <t>Cantidad</t>
  </si>
  <si>
    <t>Unidad</t>
  </si>
  <si>
    <t>Precio RD$</t>
  </si>
  <si>
    <t>Costo RD$</t>
  </si>
  <si>
    <t>Sub-Total</t>
  </si>
  <si>
    <t>1.-</t>
  </si>
  <si>
    <t>TRABAJOS PRELIMINARES:</t>
  </si>
  <si>
    <t>1.1.-</t>
  </si>
  <si>
    <t>Replanteo y contro topografico</t>
  </si>
  <si>
    <t>MES</t>
  </si>
  <si>
    <t>1.2.-</t>
  </si>
  <si>
    <t>Caseta para Materiales</t>
  </si>
  <si>
    <t>PA</t>
  </si>
  <si>
    <t>2.-</t>
  </si>
  <si>
    <t>MOVIMIENTO DE TIERRA:</t>
  </si>
  <si>
    <t>2.1.-</t>
  </si>
  <si>
    <t>Excavación :</t>
  </si>
  <si>
    <t>2.1.1.-</t>
  </si>
  <si>
    <t>Roca Dura a Compresor (70%)</t>
  </si>
  <si>
    <t>M3</t>
  </si>
  <si>
    <t>2.1.2.-</t>
  </si>
  <si>
    <t>Con Retromartillo (30%)</t>
  </si>
  <si>
    <t>2.2.-</t>
  </si>
  <si>
    <t>Suministro y Colocación Asiento de Arena</t>
  </si>
  <si>
    <t>2.3.-</t>
  </si>
  <si>
    <t>Relleno Compactado con  Maquito (3 Capas)</t>
  </si>
  <si>
    <t>2.4.-</t>
  </si>
  <si>
    <t>Suministro de Material para Relleno</t>
  </si>
  <si>
    <t>2.5.-</t>
  </si>
  <si>
    <t>Bote Material Sobrante (Para 15.00 km.)</t>
  </si>
  <si>
    <t>2.6.-</t>
  </si>
  <si>
    <t>Rotura de Asfalto con Maquina , e = 2"</t>
  </si>
  <si>
    <t>ML</t>
  </si>
  <si>
    <t>3.-</t>
  </si>
  <si>
    <t xml:space="preserve">SUMINISTRO TUBERÍA DE </t>
  </si>
  <si>
    <t>3.1.-</t>
  </si>
  <si>
    <t xml:space="preserve">  Ø8" PVC SDR-32.5 sin Junta de Goma</t>
  </si>
  <si>
    <t>4.-</t>
  </si>
  <si>
    <t>COLOCACION TUBERIA DE:</t>
  </si>
  <si>
    <t>4.1.-</t>
  </si>
  <si>
    <t>Ø8" PVC SDR-32.5 sin Junta de Goma</t>
  </si>
  <si>
    <t>5.-</t>
  </si>
  <si>
    <t>CEMENTO SOLVENTE</t>
  </si>
  <si>
    <t>KG</t>
  </si>
  <si>
    <t>6.-</t>
  </si>
  <si>
    <t>ACOMETIDAS SANITARIAS DE Ø 8"X 4" PVC</t>
  </si>
  <si>
    <t>UD</t>
  </si>
  <si>
    <t>7.-</t>
  </si>
  <si>
    <t>INTERCONEXIÓN A REGISTROS EXISTENTES                  ( Incluye : Movimiento de Tierra, Suministro de Tuberias ,etc. )</t>
  </si>
  <si>
    <t>P.A.</t>
  </si>
  <si>
    <t>8.-</t>
  </si>
  <si>
    <t xml:space="preserve">TRANSPORTE INTERNO TUBERIA DE: </t>
  </si>
  <si>
    <t>8.1.-</t>
  </si>
  <si>
    <t>9.-</t>
  </si>
  <si>
    <t>CONSTRUCCION REGISTRO EN LADRILLO DE  1.00 A 1.50 Mts.</t>
  </si>
  <si>
    <t>10.-</t>
  </si>
  <si>
    <t>REPOSICION DE ASFALTO , e = 2"</t>
  </si>
  <si>
    <t>M2</t>
  </si>
  <si>
    <t>11.-</t>
  </si>
  <si>
    <t>LIMPIEZA  FINAL DEL AREA                                                         ( INCLUYE BOTE  DE MATERIAL )</t>
  </si>
  <si>
    <t>12.-</t>
  </si>
  <si>
    <t>SEÑALIZACION ( Incluye : Señales de Precaucion, Cintas Reflectiva , Cinta Aviso de Peligro , Arnes , Banderolero, etc. )</t>
  </si>
  <si>
    <t>SUB-TOTAL COSTOS DIRECTOS</t>
  </si>
  <si>
    <t>DIRECCIÓN TÉCNICA</t>
  </si>
  <si>
    <t>GASTOS ADMINISTRATIVOS</t>
  </si>
  <si>
    <t>TRANSPORTE</t>
  </si>
  <si>
    <t>SEGURO Y FIANZA</t>
  </si>
  <si>
    <t>LEY # 6/86</t>
  </si>
  <si>
    <t>SUPERVISIÓN C.A.A.S.D.</t>
  </si>
  <si>
    <t>TOTAL DE GASTOS INDIRECTOS</t>
  </si>
  <si>
    <t>SUB-TOTAL GENERAL EN RD$</t>
  </si>
  <si>
    <t>PRESERVACION, MANTENIMIENTO Y CONSERVACION  DE CUENCAS</t>
  </si>
  <si>
    <t>EQUPAMIENTO C.A.A.S.D.</t>
  </si>
  <si>
    <t>IMPREVISTOS</t>
  </si>
  <si>
    <t>TOTAL GENERAL A CONTRATAR</t>
  </si>
  <si>
    <t xml:space="preserve"> </t>
  </si>
  <si>
    <t>Preparado por:</t>
  </si>
  <si>
    <t>Revisado por:</t>
  </si>
  <si>
    <t>__________________________________</t>
  </si>
  <si>
    <t>Visto Bueno por: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</si>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</sst>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_(* #,##0.00_);_(* \(#,##0.00\);_(* &quot;-&quot;??_);_(@_)"/>
    <numFmt numFmtId="169" formatCode="#,##0.00_ ;\-#,##0.00\ "/>
    <numFmt numFmtId="170" formatCode="0.00_);\(0.00\)"/>
    <numFmt numFmtId="171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8" fontId="10" fillId="0" borderId="0" applyFont="0" applyFill="0" applyBorder="0" applyAlignment="0" applyProtection="0"/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4" fontId="7" fillId="0" borderId="0" xfId="0" applyNumberFormat="1" applyFont="1" applyFill="1" applyBorder="1"/>
    <xf numFmtId="0" fontId="6" fillId="0" borderId="3" xfId="0" applyFont="1" applyBorder="1" applyAlignment="1">
      <alignment horizontal="left"/>
    </xf>
    <xf numFmtId="0" fontId="8" fillId="0" borderId="0" xfId="0" applyFont="1" applyFill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0" fontId="6" fillId="0" borderId="4" xfId="0" quotePrefix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40" fontId="11" fillId="0" borderId="8" xfId="0" applyNumberFormat="1" applyFont="1" applyBorder="1"/>
    <xf numFmtId="0" fontId="11" fillId="0" borderId="7" xfId="0" applyFont="1" applyBorder="1" applyAlignment="1">
      <alignment horizontal="right" vertical="center"/>
    </xf>
    <xf numFmtId="169" fontId="11" fillId="0" borderId="8" xfId="0" applyNumberFormat="1" applyFont="1" applyBorder="1" applyAlignment="1">
      <alignment vertical="center" wrapText="1"/>
    </xf>
    <xf numFmtId="2" fontId="11" fillId="0" borderId="8" xfId="2" applyNumberFormat="1" applyFont="1" applyBorder="1" applyAlignment="1">
      <alignment horizontal="center" vertical="center" wrapText="1"/>
    </xf>
    <xf numFmtId="169" fontId="11" fillId="0" borderId="8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0" fontId="6" fillId="0" borderId="8" xfId="0" applyFont="1" applyBorder="1"/>
    <xf numFmtId="170" fontId="11" fillId="0" borderId="8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/>
    <xf numFmtId="0" fontId="6" fillId="0" borderId="7" xfId="0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8" fontId="14" fillId="0" borderId="9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right"/>
    </xf>
    <xf numFmtId="0" fontId="15" fillId="0" borderId="8" xfId="0" applyFont="1" applyBorder="1" applyAlignment="1">
      <alignment horizontal="left"/>
    </xf>
    <xf numFmtId="2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9" fontId="6" fillId="0" borderId="8" xfId="0" applyNumberFormat="1" applyFont="1" applyBorder="1" applyAlignment="1">
      <alignment vertical="center" wrapText="1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6" fillId="0" borderId="8" xfId="0" applyFont="1" applyBorder="1" applyAlignment="1">
      <alignment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2" fontId="11" fillId="0" borderId="14" xfId="2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8" fontId="4" fillId="0" borderId="9" xfId="2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40" fontId="4" fillId="0" borderId="9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/>
    </xf>
    <xf numFmtId="0" fontId="4" fillId="0" borderId="16" xfId="0" quotePrefix="1" applyFont="1" applyBorder="1" applyAlignment="1">
      <alignment horizontal="center"/>
    </xf>
    <xf numFmtId="170" fontId="5" fillId="0" borderId="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5" xfId="0" applyFont="1" applyBorder="1"/>
    <xf numFmtId="0" fontId="5" fillId="0" borderId="16" xfId="0" applyFont="1" applyBorder="1"/>
    <xf numFmtId="0" fontId="5" fillId="0" borderId="7" xfId="0" applyFont="1" applyBorder="1"/>
    <xf numFmtId="0" fontId="5" fillId="0" borderId="0" xfId="0" applyFont="1" applyBorder="1"/>
    <xf numFmtId="170" fontId="5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0" fontId="5" fillId="0" borderId="8" xfId="0" applyNumberFormat="1" applyFont="1" applyBorder="1"/>
    <xf numFmtId="40" fontId="5" fillId="0" borderId="0" xfId="0" applyNumberFormat="1" applyFont="1" applyBorder="1"/>
    <xf numFmtId="9" fontId="5" fillId="0" borderId="0" xfId="1" applyNumberFormat="1" applyFont="1" applyBorder="1" applyAlignment="1">
      <alignment horizontal="centerContinuous"/>
    </xf>
    <xf numFmtId="0" fontId="5" fillId="0" borderId="7" xfId="0" applyFont="1" applyBorder="1" applyAlignment="1">
      <alignment horizontal="right"/>
    </xf>
    <xf numFmtId="171" fontId="5" fillId="0" borderId="0" xfId="1" applyNumberFormat="1" applyFont="1" applyBorder="1" applyAlignment="1">
      <alignment horizontal="centerContinuous"/>
    </xf>
    <xf numFmtId="0" fontId="5" fillId="0" borderId="8" xfId="0" applyFont="1" applyBorder="1"/>
    <xf numFmtId="10" fontId="5" fillId="0" borderId="0" xfId="1" applyNumberFormat="1" applyFont="1" applyBorder="1" applyAlignment="1">
      <alignment horizontal="centerContinuous"/>
    </xf>
    <xf numFmtId="0" fontId="5" fillId="0" borderId="4" xfId="0" applyFont="1" applyBorder="1"/>
    <xf numFmtId="0" fontId="4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/>
    <xf numFmtId="9" fontId="5" fillId="0" borderId="22" xfId="1" applyNumberFormat="1" applyFont="1" applyBorder="1" applyAlignment="1">
      <alignment horizontal="center" vertical="center"/>
    </xf>
    <xf numFmtId="0" fontId="5" fillId="0" borderId="22" xfId="0" applyFont="1" applyBorder="1" applyAlignment="1"/>
    <xf numFmtId="0" fontId="5" fillId="0" borderId="24" xfId="0" applyFont="1" applyBorder="1"/>
    <xf numFmtId="0" fontId="5" fillId="0" borderId="25" xfId="0" applyFont="1" applyBorder="1"/>
    <xf numFmtId="9" fontId="5" fillId="0" borderId="24" xfId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/>
    <xf numFmtId="0" fontId="4" fillId="0" borderId="0" xfId="0" applyFont="1" applyBorder="1" applyAlignment="1">
      <alignment horizontal="left"/>
    </xf>
    <xf numFmtId="168" fontId="11" fillId="0" borderId="8" xfId="2" applyFont="1" applyBorder="1" applyAlignment="1">
      <alignment horizontal="right"/>
    </xf>
    <xf numFmtId="168" fontId="4" fillId="0" borderId="9" xfId="2" applyFont="1" applyBorder="1"/>
    <xf numFmtId="168" fontId="11" fillId="0" borderId="8" xfId="2" applyFont="1" applyBorder="1"/>
    <xf numFmtId="168" fontId="5" fillId="0" borderId="9" xfId="2" applyFont="1" applyBorder="1"/>
    <xf numFmtId="168" fontId="11" fillId="0" borderId="8" xfId="2" applyFont="1" applyBorder="1" applyAlignment="1">
      <alignment horizontal="right" vertical="center"/>
    </xf>
    <xf numFmtId="168" fontId="11" fillId="0" borderId="8" xfId="2" applyFont="1" applyBorder="1" applyAlignment="1">
      <alignment vertical="center"/>
    </xf>
    <xf numFmtId="168" fontId="4" fillId="0" borderId="9" xfId="2" applyFont="1" applyBorder="1" applyAlignment="1">
      <alignment vertical="center"/>
    </xf>
    <xf numFmtId="168" fontId="11" fillId="0" borderId="8" xfId="2" applyFont="1" applyFill="1" applyBorder="1" applyAlignment="1">
      <alignment horizontal="right" vertical="center" wrapText="1"/>
    </xf>
    <xf numFmtId="168" fontId="11" fillId="0" borderId="8" xfId="2" applyFont="1" applyBorder="1" applyAlignment="1">
      <alignment vertical="center" wrapText="1"/>
    </xf>
    <xf numFmtId="168" fontId="13" fillId="0" borderId="8" xfId="2" applyFont="1" applyFill="1" applyBorder="1" applyAlignment="1">
      <alignment horizontal="right" vertical="center" wrapText="1"/>
    </xf>
    <xf numFmtId="168" fontId="13" fillId="0" borderId="8" xfId="2" applyFont="1" applyBorder="1" applyAlignment="1">
      <alignment vertical="center" wrapText="1"/>
    </xf>
    <xf numFmtId="168" fontId="16" fillId="0" borderId="8" xfId="2" applyFont="1" applyBorder="1" applyAlignment="1">
      <alignment horizontal="right"/>
    </xf>
    <xf numFmtId="168" fontId="16" fillId="0" borderId="8" xfId="2" applyFont="1" applyBorder="1"/>
    <xf numFmtId="168" fontId="17" fillId="0" borderId="9" xfId="2" applyFont="1" applyBorder="1"/>
    <xf numFmtId="168" fontId="11" fillId="0" borderId="8" xfId="2" applyFont="1" applyBorder="1" applyAlignment="1">
      <alignment horizontal="center" vertical="center" wrapText="1"/>
    </xf>
    <xf numFmtId="168" fontId="13" fillId="0" borderId="8" xfId="2" applyFont="1" applyBorder="1" applyAlignment="1">
      <alignment horizontal="right"/>
    </xf>
    <xf numFmtId="168" fontId="13" fillId="0" borderId="8" xfId="2" applyFont="1" applyBorder="1"/>
    <xf numFmtId="168" fontId="14" fillId="0" borderId="9" xfId="2" applyFont="1" applyBorder="1"/>
    <xf numFmtId="168" fontId="11" fillId="0" borderId="8" xfId="2" applyFont="1" applyBorder="1" applyAlignment="1">
      <alignment horizontal="right" vertical="center" wrapText="1"/>
    </xf>
    <xf numFmtId="168" fontId="4" fillId="0" borderId="9" xfId="2" applyFont="1" applyBorder="1" applyAlignment="1">
      <alignment vertical="center" wrapText="1"/>
    </xf>
    <xf numFmtId="168" fontId="11" fillId="0" borderId="14" xfId="2" applyFont="1" applyBorder="1" applyAlignment="1">
      <alignment horizontal="right" vertical="center" wrapText="1"/>
    </xf>
    <xf numFmtId="168" fontId="11" fillId="0" borderId="13" xfId="2" applyFont="1" applyBorder="1" applyAlignment="1">
      <alignment vertical="center" wrapText="1"/>
    </xf>
    <xf numFmtId="168" fontId="4" fillId="0" borderId="15" xfId="2" applyFont="1" applyBorder="1" applyAlignment="1">
      <alignment vertical="center" wrapText="1"/>
    </xf>
    <xf numFmtId="168" fontId="11" fillId="0" borderId="0" xfId="2" applyFont="1" applyBorder="1" applyAlignment="1">
      <alignment vertical="center" wrapText="1"/>
    </xf>
    <xf numFmtId="4" fontId="11" fillId="0" borderId="8" xfId="2" applyNumberFormat="1" applyFont="1" applyFill="1" applyBorder="1" applyAlignment="1">
      <alignment horizontal="center" vertical="center"/>
    </xf>
    <xf numFmtId="168" fontId="11" fillId="0" borderId="0" xfId="2" applyFont="1" applyFill="1" applyBorder="1" applyAlignment="1">
      <alignment horizontal="center" vertical="center"/>
    </xf>
    <xf numFmtId="168" fontId="18" fillId="0" borderId="8" xfId="2" applyFont="1" applyFill="1" applyBorder="1" applyAlignment="1">
      <alignment vertical="center" wrapText="1"/>
    </xf>
    <xf numFmtId="168" fontId="4" fillId="0" borderId="6" xfId="2" applyFont="1" applyBorder="1"/>
    <xf numFmtId="168" fontId="5" fillId="0" borderId="0" xfId="2" applyFont="1" applyBorder="1"/>
    <xf numFmtId="168" fontId="4" fillId="0" borderId="23" xfId="2" applyFont="1" applyBorder="1" applyAlignment="1">
      <alignment vertical="center"/>
    </xf>
    <xf numFmtId="168" fontId="4" fillId="0" borderId="26" xfId="2" applyFont="1" applyBorder="1"/>
    <xf numFmtId="168" fontId="4" fillId="0" borderId="6" xfId="2" applyFont="1" applyBorder="1" applyAlignment="1">
      <alignment vertical="center"/>
    </xf>
    <xf numFmtId="168" fontId="4" fillId="0" borderId="0" xfId="2" applyFont="1" applyBorder="1"/>
  </cellXfs>
  <cellStyles count="3">
    <cellStyle name="Millares 7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0"/>
  <sheetViews>
    <sheetView workbookViewId="0">
      <selection activeCell="B10" sqref="B10"/>
    </sheetView>
  </sheetViews>
  <sheetFormatPr baseColWidth="10" defaultRowHeight="15" x14ac:dyDescent="0.25"/>
  <cols>
    <col min="3" max="3" width="80.28515625" customWidth="1"/>
  </cols>
  <sheetData>
    <row r="9" spans="1:3" ht="15.75" thickBot="1" x14ac:dyDescent="0.3"/>
    <row r="10" spans="1:3" ht="161.25" customHeight="1" thickBot="1" x14ac:dyDescent="0.3">
      <c r="A10" s="1">
        <v>37</v>
      </c>
      <c r="B10" s="3" t="s">
        <v>0</v>
      </c>
      <c r="C10" s="2" t="s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9"/>
  <sheetViews>
    <sheetView tabSelected="1" workbookViewId="0">
      <selection activeCell="B78" sqref="B78:F79"/>
    </sheetView>
  </sheetViews>
  <sheetFormatPr baseColWidth="10" defaultRowHeight="15" x14ac:dyDescent="0.25"/>
  <cols>
    <col min="1" max="1" width="11" customWidth="1"/>
    <col min="2" max="2" width="50.28515625" customWidth="1"/>
    <col min="3" max="3" width="12.42578125" customWidth="1"/>
    <col min="4" max="4" width="9.7109375" customWidth="1"/>
    <col min="5" max="5" width="14.42578125" customWidth="1"/>
    <col min="6" max="6" width="20.85546875" customWidth="1"/>
    <col min="7" max="7" width="20.7109375" customWidth="1"/>
  </cols>
  <sheetData>
    <row r="1" spans="1:7" ht="20.25" x14ac:dyDescent="0.3">
      <c r="A1" s="4" t="s">
        <v>2</v>
      </c>
      <c r="B1" s="4"/>
      <c r="C1" s="4"/>
      <c r="D1" s="4"/>
      <c r="E1" s="4"/>
      <c r="F1" s="4"/>
      <c r="G1" s="4"/>
    </row>
    <row r="2" spans="1:7" ht="20.25" x14ac:dyDescent="0.3">
      <c r="A2" s="5" t="s">
        <v>3</v>
      </c>
      <c r="B2" s="5"/>
      <c r="C2" s="5"/>
      <c r="D2" s="5"/>
      <c r="E2" s="5"/>
      <c r="F2" s="5"/>
      <c r="G2" s="5"/>
    </row>
    <row r="3" spans="1:7" ht="20.25" x14ac:dyDescent="0.3">
      <c r="A3" s="6"/>
      <c r="B3" s="6"/>
      <c r="C3" s="6"/>
      <c r="D3" s="6"/>
      <c r="E3" s="6"/>
      <c r="F3" s="6"/>
      <c r="G3" s="6"/>
    </row>
    <row r="4" spans="1:7" ht="18.75" x14ac:dyDescent="0.3">
      <c r="A4" s="7"/>
      <c r="B4" s="7"/>
      <c r="C4" s="8"/>
      <c r="D4" s="9"/>
      <c r="E4" s="10"/>
      <c r="F4" s="11"/>
      <c r="G4" s="12"/>
    </row>
    <row r="5" spans="1:7" ht="55.5" customHeight="1" x14ac:dyDescent="0.25">
      <c r="A5" s="13" t="s">
        <v>4</v>
      </c>
      <c r="B5" s="13"/>
      <c r="C5" s="13"/>
      <c r="D5" s="13"/>
      <c r="E5" s="13"/>
      <c r="F5" s="13"/>
      <c r="G5" s="13"/>
    </row>
    <row r="6" spans="1:7" ht="21" thickBot="1" x14ac:dyDescent="0.35">
      <c r="A6" s="14"/>
      <c r="B6" s="15" t="s">
        <v>5</v>
      </c>
      <c r="C6" s="6"/>
      <c r="D6" s="14"/>
      <c r="E6" s="14"/>
      <c r="F6" s="14"/>
      <c r="G6" s="14"/>
    </row>
    <row r="7" spans="1:7" ht="20.25" thickTop="1" thickBot="1" x14ac:dyDescent="0.3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7" t="s">
        <v>11</v>
      </c>
      <c r="G7" s="18" t="s">
        <v>12</v>
      </c>
    </row>
    <row r="8" spans="1:7" ht="19.5" thickTop="1" x14ac:dyDescent="0.3">
      <c r="A8" s="19"/>
      <c r="B8" s="20"/>
      <c r="C8" s="21"/>
      <c r="D8" s="21"/>
      <c r="E8" s="21"/>
      <c r="F8" s="21"/>
      <c r="G8" s="22"/>
    </row>
    <row r="9" spans="1:7" ht="20.25" x14ac:dyDescent="0.3">
      <c r="A9" s="23" t="s">
        <v>13</v>
      </c>
      <c r="B9" s="20" t="s">
        <v>14</v>
      </c>
      <c r="C9" s="117"/>
      <c r="D9" s="24"/>
      <c r="E9" s="117"/>
      <c r="F9" s="25"/>
      <c r="G9" s="118"/>
    </row>
    <row r="10" spans="1:7" ht="20.25" x14ac:dyDescent="0.25">
      <c r="A10" s="26" t="s">
        <v>15</v>
      </c>
      <c r="B10" s="27" t="s">
        <v>16</v>
      </c>
      <c r="C10" s="28">
        <v>3</v>
      </c>
      <c r="D10" s="29" t="s">
        <v>17</v>
      </c>
      <c r="E10" s="29"/>
      <c r="F10" s="27">
        <f>C10*E10</f>
        <v>0</v>
      </c>
      <c r="G10" s="30"/>
    </row>
    <row r="11" spans="1:7" ht="20.25" x14ac:dyDescent="0.3">
      <c r="A11" s="31" t="s">
        <v>18</v>
      </c>
      <c r="B11" s="32" t="s">
        <v>19</v>
      </c>
      <c r="C11" s="28">
        <v>1</v>
      </c>
      <c r="D11" s="24" t="s">
        <v>20</v>
      </c>
      <c r="E11" s="117"/>
      <c r="F11" s="119">
        <f>ROUND(E11*C11,2)</f>
        <v>0</v>
      </c>
      <c r="G11" s="118">
        <f>SUM(F10:F11)</f>
        <v>0</v>
      </c>
    </row>
    <row r="12" spans="1:7" ht="20.25" x14ac:dyDescent="0.3">
      <c r="A12" s="31"/>
      <c r="B12" s="32"/>
      <c r="C12" s="117"/>
      <c r="D12" s="24"/>
      <c r="E12" s="117"/>
      <c r="F12" s="119"/>
      <c r="G12" s="118"/>
    </row>
    <row r="13" spans="1:7" ht="20.25" x14ac:dyDescent="0.3">
      <c r="A13" s="23" t="s">
        <v>21</v>
      </c>
      <c r="B13" s="33" t="s">
        <v>22</v>
      </c>
      <c r="C13" s="34"/>
      <c r="D13" s="24"/>
      <c r="E13" s="117"/>
      <c r="F13" s="119"/>
      <c r="G13" s="120"/>
    </row>
    <row r="14" spans="1:7" ht="20.25" x14ac:dyDescent="0.3">
      <c r="A14" s="35" t="s">
        <v>23</v>
      </c>
      <c r="B14" s="36" t="s">
        <v>24</v>
      </c>
      <c r="C14" s="37"/>
      <c r="D14" s="38"/>
      <c r="E14" s="121"/>
      <c r="F14" s="122"/>
      <c r="G14" s="120"/>
    </row>
    <row r="15" spans="1:7" ht="20.25" x14ac:dyDescent="0.3">
      <c r="A15" s="26" t="s">
        <v>25</v>
      </c>
      <c r="B15" s="39" t="s">
        <v>26</v>
      </c>
      <c r="C15" s="121">
        <v>5540.48</v>
      </c>
      <c r="D15" s="38" t="s">
        <v>27</v>
      </c>
      <c r="E15" s="121"/>
      <c r="F15" s="122">
        <f>ROUND(E15*C15,2)</f>
        <v>0</v>
      </c>
      <c r="G15" s="120"/>
    </row>
    <row r="16" spans="1:7" ht="20.25" x14ac:dyDescent="0.3">
      <c r="A16" s="26" t="s">
        <v>28</v>
      </c>
      <c r="B16" s="39" t="s">
        <v>29</v>
      </c>
      <c r="C16" s="121">
        <v>2374.5</v>
      </c>
      <c r="D16" s="38"/>
      <c r="E16" s="121"/>
      <c r="F16" s="122">
        <f>C16*E16</f>
        <v>0</v>
      </c>
      <c r="G16" s="120"/>
    </row>
    <row r="17" spans="1:7" ht="20.25" x14ac:dyDescent="0.3">
      <c r="A17" s="31" t="s">
        <v>30</v>
      </c>
      <c r="B17" s="32" t="s">
        <v>31</v>
      </c>
      <c r="C17" s="121">
        <v>204.86</v>
      </c>
      <c r="D17" s="24" t="s">
        <v>27</v>
      </c>
      <c r="E17" s="117"/>
      <c r="F17" s="119">
        <f>ROUND(E17*C17,2)</f>
        <v>0</v>
      </c>
      <c r="G17" s="120"/>
    </row>
    <row r="18" spans="1:7" ht="20.25" x14ac:dyDescent="0.3">
      <c r="A18" s="31" t="s">
        <v>32</v>
      </c>
      <c r="B18" s="32" t="s">
        <v>33</v>
      </c>
      <c r="C18" s="121">
        <v>7708.47</v>
      </c>
      <c r="D18" s="24" t="s">
        <v>27</v>
      </c>
      <c r="E18" s="117"/>
      <c r="F18" s="119">
        <f>+E18*C18</f>
        <v>0</v>
      </c>
      <c r="G18" s="120"/>
    </row>
    <row r="19" spans="1:7" ht="20.25" x14ac:dyDescent="0.3">
      <c r="A19" s="31" t="s">
        <v>34</v>
      </c>
      <c r="B19" s="32" t="s">
        <v>35</v>
      </c>
      <c r="C19" s="121">
        <v>628.73</v>
      </c>
      <c r="D19" s="24" t="s">
        <v>27</v>
      </c>
      <c r="E19" s="117"/>
      <c r="F19" s="119">
        <f>ROUND(E19*C19,2)</f>
        <v>0</v>
      </c>
      <c r="G19" s="120"/>
    </row>
    <row r="20" spans="1:7" ht="20.25" x14ac:dyDescent="0.3">
      <c r="A20" s="31" t="s">
        <v>36</v>
      </c>
      <c r="B20" s="32" t="s">
        <v>37</v>
      </c>
      <c r="C20" s="121">
        <v>247.2</v>
      </c>
      <c r="D20" s="24" t="s">
        <v>27</v>
      </c>
      <c r="E20" s="117"/>
      <c r="F20" s="119">
        <f>ROUND(E20*C20,2)</f>
        <v>0</v>
      </c>
      <c r="G20" s="118"/>
    </row>
    <row r="21" spans="1:7" ht="20.25" x14ac:dyDescent="0.3">
      <c r="A21" s="31" t="s">
        <v>38</v>
      </c>
      <c r="B21" s="32" t="s">
        <v>39</v>
      </c>
      <c r="C21" s="121">
        <v>6116</v>
      </c>
      <c r="D21" s="24" t="s">
        <v>40</v>
      </c>
      <c r="E21" s="117"/>
      <c r="F21" s="119">
        <f>ROUND(E21*C21,2)</f>
        <v>0</v>
      </c>
      <c r="G21" s="118">
        <f>SUM(F15:F21)</f>
        <v>0</v>
      </c>
    </row>
    <row r="22" spans="1:7" ht="20.25" x14ac:dyDescent="0.3">
      <c r="A22" s="31"/>
      <c r="B22" s="40"/>
      <c r="C22" s="121"/>
      <c r="D22" s="24"/>
      <c r="E22" s="117"/>
      <c r="F22" s="119"/>
      <c r="G22" s="118"/>
    </row>
    <row r="23" spans="1:7" ht="20.25" x14ac:dyDescent="0.25">
      <c r="A23" s="35" t="s">
        <v>41</v>
      </c>
      <c r="B23" s="36" t="s">
        <v>42</v>
      </c>
      <c r="C23" s="121"/>
      <c r="D23" s="38"/>
      <c r="E23" s="121"/>
      <c r="F23" s="122"/>
      <c r="G23" s="123"/>
    </row>
    <row r="24" spans="1:7" ht="20.25" x14ac:dyDescent="0.25">
      <c r="A24" s="26" t="s">
        <v>43</v>
      </c>
      <c r="B24" s="39" t="s">
        <v>44</v>
      </c>
      <c r="C24" s="121">
        <v>2997.33</v>
      </c>
      <c r="D24" s="38" t="s">
        <v>40</v>
      </c>
      <c r="E24" s="121"/>
      <c r="F24" s="122">
        <f>ROUND(E24*C24,2)</f>
        <v>0</v>
      </c>
      <c r="G24" s="123">
        <f>SUM(F24)</f>
        <v>0</v>
      </c>
    </row>
    <row r="25" spans="1:7" ht="20.25" x14ac:dyDescent="0.3">
      <c r="A25" s="31"/>
      <c r="B25" s="32"/>
      <c r="C25" s="121"/>
      <c r="D25" s="24"/>
      <c r="E25" s="117"/>
      <c r="F25" s="119"/>
      <c r="G25" s="118"/>
    </row>
    <row r="26" spans="1:7" ht="20.25" x14ac:dyDescent="0.3">
      <c r="A26" s="35" t="s">
        <v>45</v>
      </c>
      <c r="B26" s="36" t="s">
        <v>46</v>
      </c>
      <c r="C26" s="121"/>
      <c r="D26" s="38"/>
      <c r="E26" s="121"/>
      <c r="F26" s="119"/>
      <c r="G26" s="118"/>
    </row>
    <row r="27" spans="1:7" ht="20.25" x14ac:dyDescent="0.3">
      <c r="A27" s="26" t="s">
        <v>47</v>
      </c>
      <c r="B27" s="39" t="s">
        <v>48</v>
      </c>
      <c r="C27" s="121">
        <v>2997.33</v>
      </c>
      <c r="D27" s="38" t="s">
        <v>40</v>
      </c>
      <c r="E27" s="121"/>
      <c r="F27" s="119">
        <f>ROUND(E27*C27,2)</f>
        <v>0</v>
      </c>
      <c r="G27" s="118">
        <f>SUM(F27)</f>
        <v>0</v>
      </c>
    </row>
    <row r="28" spans="1:7" ht="20.25" x14ac:dyDescent="0.3">
      <c r="A28" s="31"/>
      <c r="B28" s="32"/>
      <c r="C28" s="117"/>
      <c r="D28" s="24"/>
      <c r="E28" s="117"/>
      <c r="F28" s="119"/>
      <c r="G28" s="118"/>
    </row>
    <row r="29" spans="1:7" ht="20.25" x14ac:dyDescent="0.25">
      <c r="A29" s="41" t="s">
        <v>49</v>
      </c>
      <c r="B29" s="36" t="s">
        <v>50</v>
      </c>
      <c r="C29" s="42">
        <v>7</v>
      </c>
      <c r="D29" s="43" t="s">
        <v>51</v>
      </c>
      <c r="E29" s="124"/>
      <c r="F29" s="125">
        <f>SUM(C29*E29)</f>
        <v>0</v>
      </c>
      <c r="G29" s="44">
        <f>SUM(F29)</f>
        <v>0</v>
      </c>
    </row>
    <row r="30" spans="1:7" ht="20.25" x14ac:dyDescent="0.25">
      <c r="A30" s="45"/>
      <c r="B30" s="46"/>
      <c r="C30" s="47"/>
      <c r="D30" s="48"/>
      <c r="E30" s="126"/>
      <c r="F30" s="127"/>
      <c r="G30" s="49"/>
    </row>
    <row r="31" spans="1:7" ht="20.25" x14ac:dyDescent="0.3">
      <c r="A31" s="50" t="s">
        <v>52</v>
      </c>
      <c r="B31" s="51" t="s">
        <v>53</v>
      </c>
      <c r="C31" s="52">
        <v>600</v>
      </c>
      <c r="D31" s="53" t="s">
        <v>54</v>
      </c>
      <c r="E31" s="128"/>
      <c r="F31" s="129">
        <f>ROUND(E31*C31,2)</f>
        <v>0</v>
      </c>
      <c r="G31" s="130">
        <f>SUM(F31)</f>
        <v>0</v>
      </c>
    </row>
    <row r="32" spans="1:7" ht="20.25" x14ac:dyDescent="0.3">
      <c r="A32" s="54"/>
      <c r="B32" s="20"/>
      <c r="C32" s="42"/>
      <c r="D32" s="24"/>
      <c r="E32" s="117"/>
      <c r="F32" s="119"/>
      <c r="G32" s="118"/>
    </row>
    <row r="33" spans="1:7" ht="56.25" x14ac:dyDescent="0.25">
      <c r="A33" s="35" t="s">
        <v>55</v>
      </c>
      <c r="B33" s="55" t="s">
        <v>56</v>
      </c>
      <c r="C33" s="131">
        <v>1</v>
      </c>
      <c r="D33" s="29" t="s">
        <v>57</v>
      </c>
      <c r="E33" s="29"/>
      <c r="F33" s="27">
        <f>C33*E33</f>
        <v>0</v>
      </c>
      <c r="G33" s="30">
        <f>SUM(F33)</f>
        <v>0</v>
      </c>
    </row>
    <row r="34" spans="1:7" ht="20.25" x14ac:dyDescent="0.3">
      <c r="A34" s="56"/>
      <c r="B34" s="57"/>
      <c r="C34" s="47"/>
      <c r="D34" s="58"/>
      <c r="E34" s="132"/>
      <c r="F34" s="133"/>
      <c r="G34" s="134"/>
    </row>
    <row r="35" spans="1:7" ht="20.25" x14ac:dyDescent="0.3">
      <c r="A35" s="59" t="s">
        <v>58</v>
      </c>
      <c r="B35" s="60" t="s">
        <v>59</v>
      </c>
      <c r="C35" s="28"/>
      <c r="D35" s="43"/>
      <c r="E35" s="135"/>
      <c r="F35" s="125"/>
      <c r="G35" s="136"/>
    </row>
    <row r="36" spans="1:7" ht="20.25" x14ac:dyDescent="0.3">
      <c r="A36" s="61" t="s">
        <v>60</v>
      </c>
      <c r="B36" s="39" t="s">
        <v>48</v>
      </c>
      <c r="C36" s="42">
        <v>2922.39</v>
      </c>
      <c r="D36" s="38" t="s">
        <v>40</v>
      </c>
      <c r="E36" s="135"/>
      <c r="F36" s="119">
        <f>ROUND(E36*C36,2)</f>
        <v>0</v>
      </c>
      <c r="G36" s="136">
        <f>SUM(F36)</f>
        <v>0</v>
      </c>
    </row>
    <row r="37" spans="1:7" ht="20.25" x14ac:dyDescent="0.3">
      <c r="A37" s="26"/>
      <c r="B37" s="39"/>
      <c r="C37" s="42"/>
      <c r="D37" s="38"/>
      <c r="E37" s="135"/>
      <c r="F37" s="119"/>
      <c r="G37" s="136"/>
    </row>
    <row r="38" spans="1:7" ht="37.5" x14ac:dyDescent="0.3">
      <c r="A38" s="41" t="s">
        <v>61</v>
      </c>
      <c r="B38" s="60" t="s">
        <v>62</v>
      </c>
      <c r="C38" s="28">
        <v>38</v>
      </c>
      <c r="D38" s="38" t="s">
        <v>54</v>
      </c>
      <c r="E38" s="135"/>
      <c r="F38" s="122">
        <f>ROUND(E38*C38,2)</f>
        <v>0</v>
      </c>
      <c r="G38" s="136">
        <f>SUM(F38)</f>
        <v>0</v>
      </c>
    </row>
    <row r="39" spans="1:7" ht="20.25" x14ac:dyDescent="0.3">
      <c r="A39" s="41"/>
      <c r="B39" s="60"/>
      <c r="C39" s="28"/>
      <c r="D39" s="43"/>
      <c r="E39" s="135"/>
      <c r="F39" s="125"/>
      <c r="G39" s="136"/>
    </row>
    <row r="40" spans="1:7" ht="20.25" x14ac:dyDescent="0.25">
      <c r="A40" s="41" t="s">
        <v>63</v>
      </c>
      <c r="B40" s="62" t="s">
        <v>64</v>
      </c>
      <c r="C40" s="63">
        <v>2337.91</v>
      </c>
      <c r="D40" s="38" t="s">
        <v>65</v>
      </c>
      <c r="E40" s="121"/>
      <c r="F40" s="122">
        <f>ROUND(E40*C40,2)</f>
        <v>0</v>
      </c>
      <c r="G40" s="123">
        <f>SUM(F40)</f>
        <v>0</v>
      </c>
    </row>
    <row r="41" spans="1:7" ht="21" thickBot="1" x14ac:dyDescent="0.35">
      <c r="A41" s="64"/>
      <c r="B41" s="65"/>
      <c r="C41" s="66"/>
      <c r="D41" s="67"/>
      <c r="E41" s="137"/>
      <c r="F41" s="138"/>
      <c r="G41" s="139"/>
    </row>
    <row r="42" spans="1:7" ht="21" thickTop="1" x14ac:dyDescent="0.3">
      <c r="A42" s="59"/>
      <c r="B42" s="68"/>
      <c r="C42" s="28"/>
      <c r="D42" s="69"/>
      <c r="E42" s="135"/>
      <c r="F42" s="140"/>
      <c r="G42" s="136"/>
    </row>
    <row r="43" spans="1:7" ht="37.5" x14ac:dyDescent="0.25">
      <c r="A43" s="41" t="s">
        <v>66</v>
      </c>
      <c r="B43" s="70" t="s">
        <v>67</v>
      </c>
      <c r="C43" s="28">
        <v>1</v>
      </c>
      <c r="D43" s="69" t="s">
        <v>20</v>
      </c>
      <c r="E43" s="135"/>
      <c r="F43" s="140">
        <f>ROUND(C43*E43,2)</f>
        <v>0</v>
      </c>
      <c r="G43" s="71">
        <f>SUM(F43)</f>
        <v>0</v>
      </c>
    </row>
    <row r="44" spans="1:7" ht="20.25" x14ac:dyDescent="0.25">
      <c r="A44" s="41"/>
      <c r="B44" s="70"/>
      <c r="C44" s="28"/>
      <c r="D44" s="69"/>
      <c r="E44" s="135"/>
      <c r="F44" s="140"/>
      <c r="G44" s="71"/>
    </row>
    <row r="45" spans="1:7" ht="56.25" x14ac:dyDescent="0.25">
      <c r="A45" s="41" t="s">
        <v>68</v>
      </c>
      <c r="B45" s="72" t="s">
        <v>69</v>
      </c>
      <c r="C45" s="141">
        <v>1</v>
      </c>
      <c r="D45" s="69" t="s">
        <v>20</v>
      </c>
      <c r="E45" s="135"/>
      <c r="F45" s="142">
        <f>ROUND(C45*E45,2)</f>
        <v>0</v>
      </c>
      <c r="G45" s="73">
        <f>SUM(F45)</f>
        <v>0</v>
      </c>
    </row>
    <row r="46" spans="1:7" ht="21" thickBot="1" x14ac:dyDescent="0.3">
      <c r="A46" s="74"/>
      <c r="B46" s="75"/>
      <c r="C46" s="141"/>
      <c r="D46" s="69"/>
      <c r="E46" s="143"/>
      <c r="F46" s="142"/>
      <c r="G46" s="73"/>
    </row>
    <row r="47" spans="1:7" ht="21.75" thickTop="1" thickBot="1" x14ac:dyDescent="0.35">
      <c r="A47" s="76"/>
      <c r="B47" s="77" t="s">
        <v>70</v>
      </c>
      <c r="C47" s="78"/>
      <c r="D47" s="79"/>
      <c r="E47" s="80"/>
      <c r="F47" s="81"/>
      <c r="G47" s="144">
        <f>SUM(G10:G45)</f>
        <v>0</v>
      </c>
    </row>
    <row r="48" spans="1:7" ht="21" thickTop="1" x14ac:dyDescent="0.3">
      <c r="A48" s="82"/>
      <c r="B48" s="83"/>
      <c r="C48" s="84"/>
      <c r="D48" s="85"/>
      <c r="E48" s="86"/>
      <c r="F48" s="87"/>
      <c r="G48" s="118"/>
    </row>
    <row r="49" spans="1:7" ht="20.25" x14ac:dyDescent="0.3">
      <c r="A49" s="82"/>
      <c r="B49" s="83" t="s">
        <v>71</v>
      </c>
      <c r="C49" s="84"/>
      <c r="D49" s="88">
        <v>0.1</v>
      </c>
      <c r="E49" s="86"/>
      <c r="F49" s="145">
        <f>D49*G47</f>
        <v>0</v>
      </c>
      <c r="G49" s="118"/>
    </row>
    <row r="50" spans="1:7" ht="20.25" x14ac:dyDescent="0.3">
      <c r="A50" s="89"/>
      <c r="B50" s="83" t="s">
        <v>72</v>
      </c>
      <c r="C50" s="84"/>
      <c r="D50" s="90">
        <v>2.5000000000000001E-2</v>
      </c>
      <c r="E50" s="91"/>
      <c r="F50" s="145">
        <f>D50*G47</f>
        <v>0</v>
      </c>
      <c r="G50" s="118"/>
    </row>
    <row r="51" spans="1:7" ht="20.25" x14ac:dyDescent="0.3">
      <c r="A51" s="82"/>
      <c r="B51" s="83" t="s">
        <v>73</v>
      </c>
      <c r="C51" s="91"/>
      <c r="D51" s="90">
        <v>3.5000000000000003E-2</v>
      </c>
      <c r="E51" s="91"/>
      <c r="F51" s="145">
        <f>D51*G47</f>
        <v>0</v>
      </c>
      <c r="G51" s="118"/>
    </row>
    <row r="52" spans="1:7" ht="20.25" x14ac:dyDescent="0.3">
      <c r="A52" s="82"/>
      <c r="B52" s="83" t="s">
        <v>74</v>
      </c>
      <c r="C52" s="91"/>
      <c r="D52" s="92">
        <v>5.3499999999999999E-2</v>
      </c>
      <c r="E52" s="91"/>
      <c r="F52" s="145">
        <f>D52*G47</f>
        <v>0</v>
      </c>
      <c r="G52" s="118"/>
    </row>
    <row r="53" spans="1:7" ht="20.25" x14ac:dyDescent="0.3">
      <c r="A53" s="82"/>
      <c r="B53" s="83" t="s">
        <v>75</v>
      </c>
      <c r="C53" s="91"/>
      <c r="D53" s="88">
        <v>0.01</v>
      </c>
      <c r="E53" s="91"/>
      <c r="F53" s="145">
        <f>D53*G47</f>
        <v>0</v>
      </c>
      <c r="G53" s="118"/>
    </row>
    <row r="54" spans="1:7" ht="20.25" x14ac:dyDescent="0.3">
      <c r="A54" s="82"/>
      <c r="B54" s="83" t="s">
        <v>76</v>
      </c>
      <c r="C54" s="91"/>
      <c r="D54" s="88">
        <v>0.05</v>
      </c>
      <c r="E54" s="91"/>
      <c r="F54" s="145">
        <f>+D54*G47</f>
        <v>0</v>
      </c>
      <c r="G54" s="118"/>
    </row>
    <row r="55" spans="1:7" ht="21" thickBot="1" x14ac:dyDescent="0.35">
      <c r="A55" s="82"/>
      <c r="B55" s="83"/>
      <c r="C55" s="91"/>
      <c r="D55" s="90"/>
      <c r="E55" s="91"/>
      <c r="F55" s="145"/>
      <c r="G55" s="118"/>
    </row>
    <row r="56" spans="1:7" ht="21.75" thickTop="1" thickBot="1" x14ac:dyDescent="0.35">
      <c r="A56" s="93"/>
      <c r="B56" s="94" t="s">
        <v>77</v>
      </c>
      <c r="C56" s="80"/>
      <c r="D56" s="81"/>
      <c r="E56" s="80"/>
      <c r="F56" s="81"/>
      <c r="G56" s="144">
        <f>SUM(F49:F55)</f>
        <v>0</v>
      </c>
    </row>
    <row r="57" spans="1:7" ht="21" thickTop="1" x14ac:dyDescent="0.3">
      <c r="A57" s="82"/>
      <c r="B57" s="95" t="s">
        <v>78</v>
      </c>
      <c r="C57" s="96"/>
      <c r="D57" s="95"/>
      <c r="E57" s="96"/>
      <c r="F57" s="97"/>
      <c r="G57" s="118">
        <f>SUM(G47+G56)</f>
        <v>0</v>
      </c>
    </row>
    <row r="58" spans="1:7" ht="40.5" x14ac:dyDescent="0.3">
      <c r="A58" s="98"/>
      <c r="B58" s="99" t="s">
        <v>79</v>
      </c>
      <c r="C58" s="100"/>
      <c r="D58" s="101">
        <v>0.03</v>
      </c>
      <c r="E58" s="100"/>
      <c r="F58" s="102"/>
      <c r="G58" s="146">
        <f>+G56*D58</f>
        <v>0</v>
      </c>
    </row>
    <row r="59" spans="1:7" ht="20.25" x14ac:dyDescent="0.3">
      <c r="A59" s="98"/>
      <c r="B59" s="83" t="s">
        <v>80</v>
      </c>
      <c r="C59" s="91"/>
      <c r="D59" s="88">
        <v>0.06</v>
      </c>
      <c r="E59" s="91"/>
      <c r="F59" s="145"/>
      <c r="G59" s="118">
        <f>ROUND(D59*G47,2)</f>
        <v>0</v>
      </c>
    </row>
    <row r="60" spans="1:7" ht="21" thickBot="1" x14ac:dyDescent="0.35">
      <c r="A60" s="82"/>
      <c r="B60" s="103" t="s">
        <v>81</v>
      </c>
      <c r="C60" s="104"/>
      <c r="D60" s="105">
        <v>0.05</v>
      </c>
      <c r="E60" s="104"/>
      <c r="F60" s="103"/>
      <c r="G60" s="147">
        <f>ROUND(D60*G57,2)</f>
        <v>0</v>
      </c>
    </row>
    <row r="61" spans="1:7" ht="21.75" thickTop="1" thickBot="1" x14ac:dyDescent="0.35">
      <c r="A61" s="93"/>
      <c r="B61" s="106" t="s">
        <v>82</v>
      </c>
      <c r="C61" s="80"/>
      <c r="D61" s="81"/>
      <c r="E61" s="80"/>
      <c r="F61" s="81"/>
      <c r="G61" s="148">
        <f>SUM(G57:G60)</f>
        <v>0</v>
      </c>
    </row>
    <row r="62" spans="1:7" ht="21.75" thickTop="1" thickBot="1" x14ac:dyDescent="0.35">
      <c r="A62" s="93"/>
      <c r="B62" s="94"/>
      <c r="C62" s="80"/>
      <c r="D62" s="81"/>
      <c r="E62" s="80"/>
      <c r="F62" s="81"/>
      <c r="G62" s="144"/>
    </row>
    <row r="63" spans="1:7" ht="21.75" thickTop="1" thickBot="1" x14ac:dyDescent="0.35">
      <c r="A63" s="93"/>
      <c r="B63" s="106" t="s">
        <v>82</v>
      </c>
      <c r="C63" s="80"/>
      <c r="D63" s="81"/>
      <c r="E63" s="80"/>
      <c r="F63" s="81"/>
      <c r="G63" s="148">
        <f>SUM(G61)</f>
        <v>0</v>
      </c>
    </row>
    <row r="64" spans="1:7" ht="21" thickTop="1" x14ac:dyDescent="0.3">
      <c r="A64" s="83"/>
      <c r="B64" s="107"/>
      <c r="C64" s="83"/>
      <c r="D64" s="83"/>
      <c r="E64" s="83"/>
      <c r="F64" s="83"/>
      <c r="G64" s="149" t="s">
        <v>83</v>
      </c>
    </row>
    <row r="65" spans="1:7" ht="20.25" x14ac:dyDescent="0.3">
      <c r="A65" s="108"/>
      <c r="B65" s="108"/>
      <c r="C65" s="108"/>
      <c r="D65" s="108"/>
      <c r="E65" s="108"/>
      <c r="F65" s="108"/>
      <c r="G65" s="108"/>
    </row>
    <row r="66" spans="1:7" ht="20.25" x14ac:dyDescent="0.3">
      <c r="A66" s="108"/>
      <c r="B66" s="109" t="s">
        <v>84</v>
      </c>
      <c r="C66" s="108"/>
      <c r="D66" s="109" t="s">
        <v>85</v>
      </c>
      <c r="E66" s="108"/>
      <c r="F66" s="108"/>
      <c r="G66" s="108"/>
    </row>
    <row r="67" spans="1:7" ht="20.25" x14ac:dyDescent="0.3">
      <c r="A67" s="108"/>
      <c r="B67" s="109"/>
      <c r="C67" s="108"/>
      <c r="D67" s="109"/>
      <c r="E67" s="108"/>
      <c r="F67" s="108"/>
      <c r="G67" s="108"/>
    </row>
    <row r="68" spans="1:7" ht="20.25" x14ac:dyDescent="0.3">
      <c r="A68" s="108"/>
      <c r="B68" s="108"/>
      <c r="C68" s="108"/>
      <c r="D68" s="108"/>
      <c r="E68" s="108"/>
      <c r="F68" s="108"/>
      <c r="G68" s="108"/>
    </row>
    <row r="69" spans="1:7" ht="20.25" x14ac:dyDescent="0.3">
      <c r="A69" s="108"/>
      <c r="B69" s="108" t="s">
        <v>86</v>
      </c>
      <c r="C69" s="108"/>
      <c r="D69" s="108" t="s">
        <v>86</v>
      </c>
      <c r="E69" s="108"/>
      <c r="F69" s="108"/>
      <c r="G69" s="108"/>
    </row>
    <row r="70" spans="1:7" ht="20.25" x14ac:dyDescent="0.3">
      <c r="A70" s="108"/>
      <c r="B70" s="110"/>
      <c r="C70" s="108"/>
      <c r="D70" s="111"/>
      <c r="E70" s="108"/>
      <c r="F70" s="108"/>
      <c r="G70" s="108"/>
    </row>
    <row r="71" spans="1:7" ht="20.25" x14ac:dyDescent="0.3">
      <c r="A71" s="108"/>
      <c r="B71" s="112"/>
      <c r="C71" s="108"/>
      <c r="D71" s="113"/>
      <c r="E71" s="109"/>
      <c r="F71" s="108"/>
      <c r="G71" s="108"/>
    </row>
    <row r="72" spans="1:7" ht="20.25" x14ac:dyDescent="0.3">
      <c r="A72" s="108"/>
      <c r="B72" s="108"/>
      <c r="C72" s="108"/>
      <c r="D72" s="108"/>
      <c r="E72" s="108"/>
      <c r="F72" s="108"/>
      <c r="G72" s="108"/>
    </row>
    <row r="73" spans="1:7" ht="20.25" x14ac:dyDescent="0.3">
      <c r="A73" s="108"/>
      <c r="B73" s="108"/>
      <c r="C73" s="108"/>
      <c r="D73" s="108"/>
      <c r="E73" s="108"/>
      <c r="F73" s="108"/>
      <c r="G73" s="108"/>
    </row>
    <row r="74" spans="1:7" ht="20.25" x14ac:dyDescent="0.3">
      <c r="A74" s="108"/>
      <c r="B74" s="108" t="s">
        <v>87</v>
      </c>
      <c r="C74" s="108"/>
      <c r="D74" s="108" t="s">
        <v>88</v>
      </c>
      <c r="E74" s="108"/>
      <c r="F74" s="108"/>
      <c r="G74" s="108"/>
    </row>
    <row r="75" spans="1:7" ht="20.25" x14ac:dyDescent="0.3">
      <c r="A75" s="108"/>
      <c r="B75" s="108"/>
      <c r="C75" s="108"/>
      <c r="D75" s="108"/>
      <c r="E75" s="108"/>
      <c r="F75" s="108"/>
      <c r="G75" s="108"/>
    </row>
    <row r="76" spans="1:7" ht="20.25" x14ac:dyDescent="0.3">
      <c r="A76" s="108"/>
      <c r="B76" s="108"/>
      <c r="C76" s="108"/>
      <c r="D76" s="108"/>
      <c r="E76" s="108"/>
      <c r="F76" s="108"/>
      <c r="G76" s="108"/>
    </row>
    <row r="77" spans="1:7" ht="18.75" x14ac:dyDescent="0.3">
      <c r="A77" s="114"/>
      <c r="B77" s="109" t="s">
        <v>86</v>
      </c>
      <c r="C77" s="109"/>
      <c r="D77" s="109" t="s">
        <v>86</v>
      </c>
      <c r="E77" s="109"/>
      <c r="F77" s="109"/>
      <c r="G77" s="109"/>
    </row>
    <row r="78" spans="1:7" ht="20.25" x14ac:dyDescent="0.3">
      <c r="A78" s="115"/>
      <c r="B78" s="110"/>
      <c r="C78" s="108"/>
      <c r="D78" s="110"/>
      <c r="E78" s="116"/>
      <c r="F78" s="83"/>
      <c r="G78" s="83"/>
    </row>
    <row r="79" spans="1:7" ht="20.25" x14ac:dyDescent="0.3">
      <c r="A79" s="115"/>
      <c r="B79" s="108"/>
      <c r="C79" s="108"/>
      <c r="D79" s="108"/>
      <c r="E79" s="83"/>
      <c r="F79" s="83"/>
      <c r="G79" s="83"/>
    </row>
  </sheetData>
  <mergeCells count="3">
    <mergeCell ref="A1:G1"/>
    <mergeCell ref="A2:G2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Lote 37</vt:lpstr>
      <vt:lpstr>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M. Ruiz De Los Santos</dc:creator>
  <cp:lastModifiedBy>Patricia M. Ruiz De Los Santos</cp:lastModifiedBy>
  <dcterms:created xsi:type="dcterms:W3CDTF">2015-10-02T17:27:18Z</dcterms:created>
  <dcterms:modified xsi:type="dcterms:W3CDTF">2015-10-02T17:29:01Z</dcterms:modified>
</cp:coreProperties>
</file>