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/>
  <bookViews>
    <workbookView xWindow="65416" yWindow="65416" windowWidth="20730" windowHeight="11160" activeTab="0"/>
  </bookViews>
  <sheets>
    <sheet name="PRESUPUESTO" sheetId="28" r:id="rId1"/>
  </sheets>
  <externalReferences>
    <externalReference r:id="rId4"/>
  </externalReferences>
  <definedNames>
    <definedName name="GASOLINA">'[1]Ins'!$E$582</definedName>
    <definedName name="Imprimir_área_IM" localSheetId="0">'PRESUPUESTO'!#REF!</definedName>
    <definedName name="Imprimir_títulos_IM" localSheetId="0">'PRESUPUESTO'!$1:$7</definedName>
    <definedName name="PLIGADORA2">'[1]Ins'!$E$584</definedName>
    <definedName name="_xlnm.Print_Area" localSheetId="0">'PRESUPUESTO'!$A$1:$G$85</definedName>
    <definedName name="PWINCHE2000K">'[1]Ins'!$E$592</definedName>
    <definedName name="_xlnm.Print_Titles" localSheetId="0">'PRESUPUESTO'!$1:$9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<sst xmlns="http://schemas.openxmlformats.org/spreadsheetml/2006/main" count="80" uniqueCount="57">
  <si>
    <t>No.</t>
  </si>
  <si>
    <t>UD</t>
  </si>
  <si>
    <t>COSTO RD$</t>
  </si>
  <si>
    <t>SUB-TOTAL</t>
  </si>
  <si>
    <t>ML</t>
  </si>
  <si>
    <t>M3</t>
  </si>
  <si>
    <t>GASTOS ADMINISTRATIVOS</t>
  </si>
  <si>
    <t>SEGURO Y FIANZAS</t>
  </si>
  <si>
    <t>TRANSPORTE</t>
  </si>
  <si>
    <t>CANTIDAD</t>
  </si>
  <si>
    <t>MANO DE OBRA</t>
  </si>
  <si>
    <t>PA</t>
  </si>
  <si>
    <t>***C.A.A.S.D.***</t>
  </si>
  <si>
    <t>Unidad Ejecutora de Proyectos</t>
  </si>
  <si>
    <t>DESCRIPCIÓN</t>
  </si>
  <si>
    <t>P.U. RD$</t>
  </si>
  <si>
    <t>TRABAJOS GENERALES:</t>
  </si>
  <si>
    <t>Replanteo y Control Topográfico.</t>
  </si>
  <si>
    <t>MOVIMIENTO DE TIERRA:</t>
  </si>
  <si>
    <t>REPOSICIÓN DE:</t>
  </si>
  <si>
    <t>SUB-TOTAL COSTOS DIRECTOS</t>
  </si>
  <si>
    <t>LEY # 6/86</t>
  </si>
  <si>
    <t>TOTAL DE GASTOS INDIRECTOS</t>
  </si>
  <si>
    <t>SUB-TOTAL GENERAL EN RD$</t>
  </si>
  <si>
    <t>CUENCA HIDROGRÁFICA</t>
  </si>
  <si>
    <t>EQUIPAMIENTO CAASD</t>
  </si>
  <si>
    <t>CODIA</t>
  </si>
  <si>
    <t>ITBIS (18% DE DIRECCIÓN TÉCNICA)</t>
  </si>
  <si>
    <t>IMPREVISTOS</t>
  </si>
  <si>
    <t>TOTAL GENERAL A CONTRATAR</t>
  </si>
  <si>
    <t>Excavación en Material no Clasificado con Retroexcavadora.</t>
  </si>
  <si>
    <t>Suministro y Colocación Asiento de Arena.</t>
  </si>
  <si>
    <t>Relleno Compactado con Maquito (2 Capas).</t>
  </si>
  <si>
    <t>SUMINISTRO DE TUBERÍAS Y PIEZAS:</t>
  </si>
  <si>
    <t>Bote Material Sobrante (15 Km).</t>
  </si>
  <si>
    <t>Suministro Material de Relleno (Caliche).</t>
  </si>
  <si>
    <t>Caja Telescópica.</t>
  </si>
  <si>
    <t>Tubería de Ø3" PVC SDR- 21.</t>
  </si>
  <si>
    <t>ACOMETIDA POTABLE URBANA DE Ø3" A Ø3/4".</t>
  </si>
  <si>
    <t>TRANSPORTE INTERNO DE:</t>
  </si>
  <si>
    <t>COLOCACIÓN DE TUBERÍAS Y PIEZAS:</t>
  </si>
  <si>
    <t>Servicios Existentes. (Cubicar Desglosado)</t>
  </si>
  <si>
    <t>Carpeta Asfáltica en Zanjas (e=2"). (Cubicar Desglosado)</t>
  </si>
  <si>
    <t>Compuerta Platillada Ø3" HF (Completa).</t>
  </si>
  <si>
    <t>Silleta Ø12" x  Ø3".</t>
  </si>
  <si>
    <t>Silleta de:</t>
  </si>
  <si>
    <t>Junta Dresser de:</t>
  </si>
  <si>
    <t>Ø3" Acero.</t>
  </si>
  <si>
    <t>Válvula de:</t>
  </si>
  <si>
    <t>Corte Carpeta Asfáltica con Máquina (e=4").</t>
  </si>
  <si>
    <t>ANCLAJE EN H.A.</t>
  </si>
  <si>
    <t xml:space="preserve">CORPORACIÓN DEL ACUEDUCTO Y ALCANTARILLADO DE SANTO DOMINGO </t>
  </si>
  <si>
    <t>PRESUPUESTO: COLOCACIÓN  DE 320 ML DE TUBERÍA DE AGUA POTABLE  DE   Ø3" PVC SDR-21  Y 35 ACOMETIDAS DE Ø3" X Ø3/4 EN LA CALLE K, SECTOR MARIA AUXILIADORA, D.N.</t>
  </si>
  <si>
    <t>DIRECCIÓN TÉCNICA</t>
  </si>
  <si>
    <t>SUPERVISIÓN</t>
  </si>
  <si>
    <t>SEÑALIZACIÓN Y MANEJO DE TRÁNSITO.</t>
  </si>
  <si>
    <t>LIMPIEZA FINAL Y CONTÍNUA. (Cubicar desglosado)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</si>
</sst>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-* #,##0.00\ _€_-;\-* #,##0.00\ _€_-;_-* &quot;-&quot;??\ _€_-;_-@_-"/>
    <numFmt numFmtId="165" formatCode="0.0"/>
    <numFmt numFmtId="166" formatCode="0.00_)"/>
    <numFmt numFmtId="167" formatCode="&quot;RD$&quot;#,##0.00_);\(&quot;RD$&quot;#,##0.00\)"/>
    <numFmt numFmtId="168" formatCode="_(* #,##0.00_);_(* \(#,##0.00\);_(* \-??_);_(@_)"/>
    <numFmt numFmtId="169" formatCode="0_)"/>
    <numFmt numFmtId="170" formatCode="0.0_)"/>
    <numFmt numFmtId="171" formatCode="_([$€]* #,##0.00_);_([$€]* \(#,##0.00\);_([$€]* &quot;-&quot;??_);_(@_)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 MT"/>
      <family val="2"/>
    </font>
    <font>
      <b/>
      <sz val="12"/>
      <name val="Arial MT"/>
      <family val="2"/>
    </font>
    <font>
      <b/>
      <sz val="12"/>
      <color indexed="8"/>
      <name val="Arial MT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rgb="FFFF0000"/>
      <name val="Arial"/>
      <family val="2"/>
    </font>
    <font>
      <sz val="10"/>
      <name val="Courier New"/>
      <family val="3"/>
    </font>
    <font>
      <b/>
      <sz val="12"/>
      <color rgb="FFFF0000"/>
      <name val="Arial"/>
      <family val="2"/>
    </font>
    <font>
      <sz val="12"/>
      <color rgb="FFC00000"/>
      <name val="Arial"/>
      <family val="2"/>
    </font>
    <font>
      <b/>
      <sz val="12"/>
      <color rgb="FFC00000"/>
      <name val="Arial"/>
      <family val="2"/>
    </font>
    <font>
      <sz val="12"/>
      <name val="Arial MT"/>
      <family val="2"/>
    </font>
    <font>
      <sz val="12"/>
      <color rgb="FFFF0000"/>
      <name val="Arial MT"/>
      <family val="2"/>
    </font>
    <font>
      <b/>
      <sz val="12"/>
      <color rgb="FFFF0000"/>
      <name val="Arial MT"/>
      <family val="2"/>
    </font>
    <font>
      <sz val="12"/>
      <color indexed="8"/>
      <name val="Arial MT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rgb="FF000000"/>
      <name val="Arial"/>
      <family val="2"/>
    </font>
    <font>
      <sz val="12"/>
      <name val="Times New Roman"/>
      <family val="1"/>
    </font>
    <font>
      <b/>
      <sz val="14"/>
      <color rgb="FFC00000"/>
      <name val="Arial"/>
      <family val="2"/>
    </font>
    <font>
      <sz val="14"/>
      <color rgb="FFC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/>
      <bottom style="dotted">
        <color indexed="8"/>
      </bottom>
    </border>
    <border>
      <left style="thin">
        <color indexed="8"/>
      </left>
      <right style="thin">
        <color indexed="8"/>
      </right>
      <top/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/>
      <bottom/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thin">
        <color indexed="8"/>
      </right>
      <top style="double"/>
      <bottom style="double">
        <color indexed="8"/>
      </bottom>
    </border>
    <border>
      <left style="thin">
        <color indexed="8"/>
      </left>
      <right style="double">
        <color indexed="8"/>
      </right>
      <top style="double"/>
      <bottom style="double">
        <color indexed="8"/>
      </bottom>
    </border>
    <border>
      <left style="thin">
        <color indexed="8"/>
      </left>
      <right style="double">
        <color indexed="8"/>
      </right>
      <top style="double"/>
      <bottom style="double"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/>
      <bottom style="dotted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/>
      <bottom style="dotted"/>
    </border>
    <border>
      <left style="double">
        <color indexed="8"/>
      </left>
      <right style="thin">
        <color indexed="8"/>
      </right>
      <top style="dotted"/>
      <bottom style="dotted"/>
    </border>
    <border>
      <left style="thin">
        <color indexed="8"/>
      </left>
      <right style="thin">
        <color indexed="8"/>
      </right>
      <top style="dotted"/>
      <bottom style="dotted"/>
    </border>
    <border>
      <left style="thin">
        <color indexed="8"/>
      </left>
      <right style="thin">
        <color indexed="8"/>
      </right>
      <top/>
      <bottom style="dotted"/>
    </border>
    <border>
      <left style="thin">
        <color indexed="8"/>
      </left>
      <right style="thin">
        <color indexed="8"/>
      </right>
      <top/>
      <bottom/>
    </border>
    <border>
      <left style="double">
        <color indexed="8"/>
      </left>
      <right style="thin">
        <color indexed="8"/>
      </right>
      <top style="double"/>
      <bottom/>
    </border>
    <border>
      <left style="thin">
        <color indexed="8"/>
      </left>
      <right style="thin">
        <color indexed="8"/>
      </right>
      <top style="double"/>
      <bottom/>
    </border>
    <border>
      <left style="double">
        <color indexed="8"/>
      </left>
      <right style="thin">
        <color indexed="8"/>
      </right>
      <top/>
      <bottom/>
    </border>
    <border>
      <left style="double">
        <color indexed="8"/>
      </left>
      <right style="thin">
        <color indexed="8"/>
      </right>
      <top style="double"/>
      <bottom style="double">
        <color indexed="8"/>
      </bottom>
    </border>
    <border>
      <left style="double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" fillId="0" borderId="0">
      <alignment/>
      <protection/>
    </xf>
    <xf numFmtId="43" fontId="1" fillId="0" borderId="0" applyFont="0" applyFill="0" applyBorder="0" applyAlignment="0" applyProtection="0"/>
    <xf numFmtId="0" fontId="13" fillId="0" borderId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" fillId="0" borderId="0">
      <alignment/>
      <protection/>
    </xf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ill="0" applyBorder="0" applyAlignment="0" applyProtection="0"/>
    <xf numFmtId="43" fontId="1" fillId="0" borderId="0" applyFont="0" applyFill="0" applyBorder="0" applyAlignment="0" applyProtection="0"/>
    <xf numFmtId="39" fontId="13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/>
    <xf numFmtId="166" fontId="4" fillId="0" borderId="0" xfId="20" applyNumberFormat="1" applyFont="1" applyAlignment="1" applyProtection="1">
      <alignment vertical="center"/>
      <protection/>
    </xf>
    <xf numFmtId="166" fontId="3" fillId="0" borderId="0" xfId="20" applyNumberFormat="1" applyFont="1" applyAlignment="1" applyProtection="1">
      <alignment vertical="center"/>
      <protection/>
    </xf>
    <xf numFmtId="43" fontId="3" fillId="0" borderId="0" xfId="21" applyFont="1" applyAlignment="1" applyProtection="1">
      <alignment vertical="center"/>
      <protection/>
    </xf>
    <xf numFmtId="43" fontId="4" fillId="0" borderId="0" xfId="21" applyFont="1" applyAlignment="1" applyProtection="1">
      <alignment vertical="center"/>
      <protection/>
    </xf>
    <xf numFmtId="166" fontId="5" fillId="0" borderId="0" xfId="20" applyNumberFormat="1" applyFont="1" applyAlignment="1" applyProtection="1">
      <alignment vertical="center"/>
      <protection/>
    </xf>
    <xf numFmtId="0" fontId="7" fillId="0" borderId="0" xfId="20" applyNumberFormat="1" applyFont="1" applyBorder="1" applyAlignment="1">
      <alignment vertical="center"/>
      <protection/>
    </xf>
    <xf numFmtId="0" fontId="8" fillId="0" borderId="0" xfId="20" applyNumberFormat="1" applyFont="1" applyFill="1" applyBorder="1" applyAlignment="1">
      <alignment horizontal="centerContinuous" vertical="center"/>
      <protection/>
    </xf>
    <xf numFmtId="4" fontId="9" fillId="0" borderId="0" xfId="20" applyNumberFormat="1" applyFont="1" applyFill="1" applyBorder="1" applyAlignment="1">
      <alignment horizontal="centerContinuous" vertical="center"/>
      <protection/>
    </xf>
    <xf numFmtId="166" fontId="11" fillId="2" borderId="1" xfId="20" applyNumberFormat="1" applyFont="1" applyFill="1" applyBorder="1" applyAlignment="1" applyProtection="1">
      <alignment horizontal="center" vertical="center"/>
      <protection/>
    </xf>
    <xf numFmtId="166" fontId="11" fillId="2" borderId="2" xfId="20" applyNumberFormat="1" applyFont="1" applyFill="1" applyBorder="1" applyAlignment="1" applyProtection="1">
      <alignment horizontal="center" vertical="center"/>
      <protection/>
    </xf>
    <xf numFmtId="43" fontId="11" fillId="2" borderId="2" xfId="21" applyFont="1" applyFill="1" applyBorder="1" applyAlignment="1" applyProtection="1">
      <alignment horizontal="center" vertical="center"/>
      <protection/>
    </xf>
    <xf numFmtId="0" fontId="12" fillId="3" borderId="3" xfId="22" applyFont="1" applyFill="1" applyBorder="1" applyAlignment="1" applyProtection="1">
      <alignment horizontal="center" vertical="center" wrapText="1"/>
      <protection/>
    </xf>
    <xf numFmtId="0" fontId="12" fillId="0" borderId="3" xfId="22" applyFont="1" applyFill="1" applyBorder="1" applyAlignment="1" applyProtection="1">
      <alignment vertical="center" wrapText="1"/>
      <protection/>
    </xf>
    <xf numFmtId="0" fontId="12" fillId="0" borderId="3" xfId="22" applyFont="1" applyFill="1" applyBorder="1" applyAlignment="1" applyProtection="1">
      <alignment horizontal="right" vertical="center" wrapText="1"/>
      <protection/>
    </xf>
    <xf numFmtId="0" fontId="2" fillId="3" borderId="4" xfId="22" applyFont="1" applyFill="1" applyBorder="1" applyAlignment="1" applyProtection="1">
      <alignment horizontal="center" vertical="center" wrapText="1"/>
      <protection/>
    </xf>
    <xf numFmtId="0" fontId="2" fillId="0" borderId="4" xfId="22" applyFont="1" applyFill="1" applyBorder="1" applyAlignment="1" applyProtection="1">
      <alignment horizontal="right" vertical="center" wrapText="1"/>
      <protection/>
    </xf>
    <xf numFmtId="0" fontId="15" fillId="0" borderId="4" xfId="22" applyFont="1" applyFill="1" applyBorder="1" applyAlignment="1" applyProtection="1">
      <alignment vertical="center" wrapText="1"/>
      <protection/>
    </xf>
    <xf numFmtId="0" fontId="7" fillId="0" borderId="5" xfId="20" applyNumberFormat="1" applyFont="1" applyBorder="1" applyAlignment="1">
      <alignment vertical="center" wrapText="1"/>
      <protection/>
    </xf>
    <xf numFmtId="0" fontId="7" fillId="0" borderId="4" xfId="20" applyNumberFormat="1" applyFont="1" applyBorder="1" applyAlignment="1">
      <alignment vertical="center" wrapText="1"/>
      <protection/>
    </xf>
    <xf numFmtId="0" fontId="17" fillId="0" borderId="4" xfId="20" applyNumberFormat="1" applyFont="1" applyBorder="1" applyAlignment="1">
      <alignment vertical="center" wrapText="1"/>
      <protection/>
    </xf>
    <xf numFmtId="4" fontId="2" fillId="0" borderId="4" xfId="20" applyNumberFormat="1" applyFont="1" applyBorder="1" applyAlignment="1">
      <alignment horizontal="right" vertical="center" wrapText="1"/>
      <protection/>
    </xf>
    <xf numFmtId="165" fontId="17" fillId="0" borderId="5" xfId="20" applyNumberFormat="1" applyFont="1" applyBorder="1" applyAlignment="1">
      <alignment vertical="center" wrapText="1"/>
      <protection/>
    </xf>
    <xf numFmtId="0" fontId="17" fillId="0" borderId="4" xfId="20" applyNumberFormat="1" applyFont="1" applyFill="1" applyBorder="1" applyAlignment="1">
      <alignment vertical="center" wrapText="1"/>
      <protection/>
    </xf>
    <xf numFmtId="0" fontId="17" fillId="0" borderId="4" xfId="20" applyNumberFormat="1" applyFont="1" applyBorder="1" applyAlignment="1">
      <alignment horizontal="center" vertical="center" wrapText="1"/>
      <protection/>
    </xf>
    <xf numFmtId="0" fontId="17" fillId="0" borderId="5" xfId="20" applyNumberFormat="1" applyFont="1" applyBorder="1" applyAlignment="1">
      <alignment vertical="center" wrapText="1"/>
      <protection/>
    </xf>
    <xf numFmtId="4" fontId="2" fillId="0" borderId="4" xfId="20" applyNumberFormat="1" applyFont="1" applyFill="1" applyBorder="1" applyAlignment="1">
      <alignment horizontal="right" vertical="center" wrapText="1"/>
      <protection/>
    </xf>
    <xf numFmtId="165" fontId="18" fillId="0" borderId="6" xfId="20" applyNumberFormat="1" applyFont="1" applyBorder="1" applyAlignment="1">
      <alignment vertical="center" wrapText="1"/>
      <protection/>
    </xf>
    <xf numFmtId="0" fontId="18" fillId="0" borderId="7" xfId="20" applyNumberFormat="1" applyFont="1" applyBorder="1" applyAlignment="1">
      <alignment vertical="center" wrapText="1"/>
      <protection/>
    </xf>
    <xf numFmtId="0" fontId="18" fillId="0" borderId="7" xfId="20" applyNumberFormat="1" applyFont="1" applyBorder="1" applyAlignment="1">
      <alignment horizontal="center" vertical="center" wrapText="1"/>
      <protection/>
    </xf>
    <xf numFmtId="165" fontId="7" fillId="0" borderId="6" xfId="20" applyNumberFormat="1" applyFont="1" applyBorder="1" applyAlignment="1">
      <alignment vertical="center" wrapText="1"/>
      <protection/>
    </xf>
    <xf numFmtId="0" fontId="7" fillId="0" borderId="7" xfId="20" applyNumberFormat="1" applyFont="1" applyBorder="1" applyAlignment="1">
      <alignment vertical="center" wrapText="1"/>
      <protection/>
    </xf>
    <xf numFmtId="0" fontId="17" fillId="0" borderId="7" xfId="20" applyNumberFormat="1" applyFont="1" applyBorder="1" applyAlignment="1">
      <alignment horizontal="center" vertical="center" wrapText="1"/>
      <protection/>
    </xf>
    <xf numFmtId="4" fontId="2" fillId="0" borderId="7" xfId="20" applyNumberFormat="1" applyFont="1" applyBorder="1" applyAlignment="1">
      <alignment horizontal="right" vertical="center" wrapText="1"/>
      <protection/>
    </xf>
    <xf numFmtId="0" fontId="19" fillId="0" borderId="7" xfId="20" applyNumberFormat="1" applyFont="1" applyBorder="1" applyAlignment="1">
      <alignment vertical="center" wrapText="1"/>
      <protection/>
    </xf>
    <xf numFmtId="165" fontId="18" fillId="0" borderId="5" xfId="20" applyNumberFormat="1" applyFont="1" applyBorder="1" applyAlignment="1">
      <alignment vertical="center" wrapText="1"/>
      <protection/>
    </xf>
    <xf numFmtId="0" fontId="18" fillId="0" borderId="4" xfId="20" applyNumberFormat="1" applyFont="1" applyBorder="1" applyAlignment="1">
      <alignment vertical="center" wrapText="1"/>
      <protection/>
    </xf>
    <xf numFmtId="0" fontId="18" fillId="0" borderId="4" xfId="20" applyNumberFormat="1" applyFont="1" applyBorder="1" applyAlignment="1">
      <alignment horizontal="center" vertical="center" wrapText="1"/>
      <protection/>
    </xf>
    <xf numFmtId="4" fontId="2" fillId="0" borderId="8" xfId="20" applyNumberFormat="1" applyFont="1" applyBorder="1" applyAlignment="1">
      <alignment horizontal="right" vertical="center" wrapText="1"/>
      <protection/>
    </xf>
    <xf numFmtId="4" fontId="17" fillId="0" borderId="4" xfId="20" applyNumberFormat="1" applyFont="1" applyBorder="1" applyAlignment="1">
      <alignment horizontal="center" vertical="center" wrapText="1"/>
      <protection/>
    </xf>
    <xf numFmtId="0" fontId="19" fillId="0" borderId="6" xfId="20" applyNumberFormat="1" applyFont="1" applyBorder="1" applyAlignment="1">
      <alignment vertical="center" wrapText="1"/>
      <protection/>
    </xf>
    <xf numFmtId="4" fontId="18" fillId="0" borderId="7" xfId="20" applyNumberFormat="1" applyFont="1" applyBorder="1" applyAlignment="1">
      <alignment horizontal="center" vertical="center" wrapText="1"/>
      <protection/>
    </xf>
    <xf numFmtId="0" fontId="20" fillId="0" borderId="9" xfId="20" applyNumberFormat="1" applyFont="1" applyBorder="1" applyAlignment="1">
      <alignment vertical="center" wrapText="1"/>
      <protection/>
    </xf>
    <xf numFmtId="0" fontId="20" fillId="0" borderId="8" xfId="20" applyNumberFormat="1" applyFont="1" applyBorder="1" applyAlignment="1">
      <alignment vertical="center" wrapText="1"/>
      <protection/>
    </xf>
    <xf numFmtId="169" fontId="4" fillId="2" borderId="1" xfId="20" applyNumberFormat="1" applyFont="1" applyFill="1" applyBorder="1" applyAlignment="1" applyProtection="1">
      <alignment vertical="center"/>
      <protection/>
    </xf>
    <xf numFmtId="166" fontId="3" fillId="2" borderId="2" xfId="20" applyNumberFormat="1" applyFont="1" applyFill="1" applyBorder="1" applyAlignment="1" applyProtection="1">
      <alignment vertical="center"/>
      <protection/>
    </xf>
    <xf numFmtId="166" fontId="4" fillId="2" borderId="2" xfId="20" applyNumberFormat="1" applyFont="1" applyFill="1" applyBorder="1" applyAlignment="1" applyProtection="1">
      <alignment vertical="center"/>
      <protection/>
    </xf>
    <xf numFmtId="43" fontId="4" fillId="2" borderId="2" xfId="21" applyFont="1" applyFill="1" applyBorder="1" applyAlignment="1" applyProtection="1">
      <alignment vertical="center"/>
      <protection/>
    </xf>
    <xf numFmtId="164" fontId="3" fillId="0" borderId="10" xfId="21" applyNumberFormat="1" applyFont="1" applyBorder="1" applyAlignment="1" applyProtection="1">
      <alignment vertical="center" wrapText="1"/>
      <protection/>
    </xf>
    <xf numFmtId="164" fontId="3" fillId="0" borderId="11" xfId="21" applyNumberFormat="1" applyFont="1" applyBorder="1" applyAlignment="1" applyProtection="1">
      <alignment vertical="center" wrapText="1"/>
      <protection/>
    </xf>
    <xf numFmtId="164" fontId="22" fillId="0" borderId="11" xfId="21" applyNumberFormat="1" applyFont="1" applyFill="1" applyBorder="1" applyAlignment="1" applyProtection="1">
      <alignment vertical="center" wrapText="1"/>
      <protection/>
    </xf>
    <xf numFmtId="43" fontId="22" fillId="4" borderId="12" xfId="22" applyNumberFormat="1" applyFont="1" applyFill="1" applyBorder="1" applyAlignment="1" applyProtection="1">
      <alignment horizontal="center" vertical="center" wrapText="1"/>
      <protection/>
    </xf>
    <xf numFmtId="43" fontId="22" fillId="4" borderId="12" xfId="22" applyNumberFormat="1" applyFont="1" applyFill="1" applyBorder="1" applyAlignment="1" applyProtection="1">
      <alignment horizontal="right" vertical="center" wrapText="1"/>
      <protection/>
    </xf>
    <xf numFmtId="168" fontId="22" fillId="4" borderId="13" xfId="22" applyNumberFormat="1" applyFont="1" applyFill="1" applyBorder="1" applyAlignment="1" applyProtection="1">
      <alignment horizontal="right" vertical="center" wrapText="1"/>
      <protection/>
    </xf>
    <xf numFmtId="164" fontId="3" fillId="0" borderId="14" xfId="21" applyNumberFormat="1" applyFont="1" applyFill="1" applyBorder="1" applyAlignment="1" applyProtection="1">
      <alignment vertical="center" wrapText="1"/>
      <protection/>
    </xf>
    <xf numFmtId="43" fontId="22" fillId="5" borderId="12" xfId="22" applyNumberFormat="1" applyFont="1" applyFill="1" applyBorder="1" applyAlignment="1" applyProtection="1">
      <alignment horizontal="right" vertical="center" wrapText="1"/>
      <protection/>
    </xf>
    <xf numFmtId="168" fontId="22" fillId="5" borderId="13" xfId="22" applyNumberFormat="1" applyFont="1" applyFill="1" applyBorder="1" applyAlignment="1" applyProtection="1">
      <alignment horizontal="right" vertical="center" wrapText="1"/>
      <protection/>
    </xf>
    <xf numFmtId="170" fontId="23" fillId="0" borderId="0" xfId="20" applyNumberFormat="1" applyFont="1" applyAlignment="1">
      <alignment vertical="center"/>
      <protection/>
    </xf>
    <xf numFmtId="166" fontId="23" fillId="0" borderId="0" xfId="20" applyFont="1" applyAlignment="1">
      <alignment horizontal="left" vertical="center"/>
      <protection/>
    </xf>
    <xf numFmtId="43" fontId="23" fillId="0" borderId="0" xfId="23" applyFont="1" applyBorder="1" applyAlignment="1" applyProtection="1">
      <alignment vertical="center"/>
      <protection/>
    </xf>
    <xf numFmtId="43" fontId="21" fillId="0" borderId="0" xfId="23" applyFont="1" applyBorder="1" applyAlignment="1" applyProtection="1">
      <alignment vertical="center"/>
      <protection/>
    </xf>
    <xf numFmtId="43" fontId="3" fillId="0" borderId="0" xfId="21" applyFont="1" applyAlignment="1" applyProtection="1">
      <alignment horizontal="right" vertical="center"/>
      <protection/>
    </xf>
    <xf numFmtId="43" fontId="8" fillId="0" borderId="0" xfId="21" applyFont="1" applyFill="1" applyBorder="1" applyAlignment="1">
      <alignment horizontal="centerContinuous" vertical="center"/>
    </xf>
    <xf numFmtId="43" fontId="10" fillId="0" borderId="0" xfId="21" applyFont="1" applyFill="1" applyBorder="1" applyAlignment="1">
      <alignment horizontal="centerContinuous" vertical="center"/>
    </xf>
    <xf numFmtId="43" fontId="11" fillId="0" borderId="0" xfId="21" applyFont="1" applyFill="1" applyBorder="1" applyAlignment="1">
      <alignment horizontal="right" vertical="center"/>
    </xf>
    <xf numFmtId="43" fontId="11" fillId="2" borderId="15" xfId="21" applyFont="1" applyFill="1" applyBorder="1" applyAlignment="1" applyProtection="1">
      <alignment horizontal="center" vertical="center"/>
      <protection/>
    </xf>
    <xf numFmtId="43" fontId="2" fillId="0" borderId="4" xfId="21" applyFont="1" applyFill="1" applyBorder="1" applyAlignment="1" applyProtection="1">
      <alignment horizontal="center" vertical="center" wrapText="1"/>
      <protection/>
    </xf>
    <xf numFmtId="43" fontId="2" fillId="0" borderId="4" xfId="21" applyFont="1" applyFill="1" applyBorder="1" applyAlignment="1" applyProtection="1">
      <alignment vertical="center" wrapText="1"/>
      <protection/>
    </xf>
    <xf numFmtId="43" fontId="2" fillId="0" borderId="4" xfId="21" applyFont="1" applyFill="1" applyBorder="1" applyAlignment="1" applyProtection="1">
      <alignment horizontal="right" vertical="center" wrapText="1"/>
      <protection/>
    </xf>
    <xf numFmtId="43" fontId="15" fillId="3" borderId="4" xfId="21" applyFont="1" applyFill="1" applyBorder="1" applyAlignment="1" applyProtection="1">
      <alignment horizontal="center" vertical="center" wrapText="1"/>
      <protection/>
    </xf>
    <xf numFmtId="43" fontId="15" fillId="0" borderId="4" xfId="21" applyFont="1" applyFill="1" applyBorder="1" applyAlignment="1" applyProtection="1">
      <alignment horizontal="right" vertical="center" wrapText="1"/>
      <protection/>
    </xf>
    <xf numFmtId="43" fontId="17" fillId="0" borderId="4" xfId="21" applyFont="1" applyBorder="1" applyAlignment="1">
      <alignment horizontal="right" vertical="center" wrapText="1"/>
    </xf>
    <xf numFmtId="43" fontId="2" fillId="0" borderId="4" xfId="21" applyFont="1" applyBorder="1" applyAlignment="1">
      <alignment vertical="center" wrapText="1"/>
    </xf>
    <xf numFmtId="43" fontId="9" fillId="0" borderId="16" xfId="21" applyFont="1" applyBorder="1" applyAlignment="1">
      <alignment vertical="center" wrapText="1"/>
    </xf>
    <xf numFmtId="43" fontId="18" fillId="0" borderId="7" xfId="21" applyFont="1" applyBorder="1" applyAlignment="1">
      <alignment horizontal="right" vertical="center" wrapText="1"/>
    </xf>
    <xf numFmtId="43" fontId="14" fillId="0" borderId="17" xfId="21" applyFont="1" applyBorder="1" applyAlignment="1">
      <alignment vertical="center" wrapText="1"/>
    </xf>
    <xf numFmtId="43" fontId="14" fillId="0" borderId="16" xfId="21" applyFont="1" applyBorder="1" applyAlignment="1">
      <alignment vertical="center" wrapText="1"/>
    </xf>
    <xf numFmtId="43" fontId="17" fillId="0" borderId="7" xfId="21" applyFont="1" applyBorder="1" applyAlignment="1">
      <alignment horizontal="right" vertical="center" wrapText="1"/>
    </xf>
    <xf numFmtId="43" fontId="9" fillId="0" borderId="17" xfId="21" applyFont="1" applyBorder="1" applyAlignment="1">
      <alignment vertical="center" wrapText="1"/>
    </xf>
    <xf numFmtId="43" fontId="12" fillId="0" borderId="7" xfId="21" applyFont="1" applyBorder="1" applyAlignment="1">
      <alignment vertical="center" wrapText="1"/>
    </xf>
    <xf numFmtId="43" fontId="18" fillId="0" borderId="4" xfId="21" applyFont="1" applyBorder="1" applyAlignment="1">
      <alignment horizontal="right" vertical="center" wrapText="1"/>
    </xf>
    <xf numFmtId="43" fontId="12" fillId="0" borderId="4" xfId="21" applyFont="1" applyBorder="1" applyAlignment="1">
      <alignment vertical="center" wrapText="1"/>
    </xf>
    <xf numFmtId="43" fontId="20" fillId="0" borderId="8" xfId="21" applyFont="1" applyBorder="1" applyAlignment="1">
      <alignment vertical="center" wrapText="1"/>
    </xf>
    <xf numFmtId="43" fontId="10" fillId="0" borderId="8" xfId="21" applyFont="1" applyBorder="1" applyAlignment="1">
      <alignment vertical="center" wrapText="1"/>
    </xf>
    <xf numFmtId="43" fontId="11" fillId="0" borderId="18" xfId="21" applyFont="1" applyBorder="1" applyAlignment="1">
      <alignment vertical="center" wrapText="1"/>
    </xf>
    <xf numFmtId="43" fontId="3" fillId="2" borderId="2" xfId="21" applyFont="1" applyFill="1" applyBorder="1" applyAlignment="1" applyProtection="1">
      <alignment vertical="center"/>
      <protection/>
    </xf>
    <xf numFmtId="43" fontId="3" fillId="2" borderId="15" xfId="21" applyFont="1" applyFill="1" applyBorder="1" applyAlignment="1" applyProtection="1">
      <alignment vertical="center"/>
      <protection/>
    </xf>
    <xf numFmtId="43" fontId="21" fillId="0" borderId="0" xfId="21" applyFont="1" applyAlignment="1">
      <alignment vertical="center"/>
    </xf>
    <xf numFmtId="166" fontId="21" fillId="0" borderId="0" xfId="20" applyFont="1" applyAlignment="1">
      <alignment vertical="center"/>
      <protection/>
    </xf>
    <xf numFmtId="0" fontId="2" fillId="0" borderId="0" xfId="20" applyNumberFormat="1" applyFont="1" applyAlignment="1">
      <alignment vertical="center"/>
      <protection/>
    </xf>
    <xf numFmtId="43" fontId="22" fillId="0" borderId="0" xfId="21" applyFont="1" applyAlignment="1">
      <alignment vertical="center"/>
    </xf>
    <xf numFmtId="49" fontId="12" fillId="0" borderId="19" xfId="25" applyNumberFormat="1" applyFont="1" applyBorder="1" applyAlignment="1">
      <alignment horizontal="right" vertical="center" wrapText="1"/>
      <protection/>
    </xf>
    <xf numFmtId="166" fontId="12" fillId="0" borderId="3" xfId="25" applyFont="1" applyBorder="1" applyAlignment="1">
      <alignment vertical="center" wrapText="1"/>
      <protection/>
    </xf>
    <xf numFmtId="166" fontId="12" fillId="0" borderId="3" xfId="25" applyFont="1" applyBorder="1" applyAlignment="1">
      <alignment horizontal="center" vertical="center" wrapText="1"/>
      <protection/>
    </xf>
    <xf numFmtId="168" fontId="14" fillId="0" borderId="20" xfId="25" applyNumberFormat="1" applyFont="1" applyBorder="1" applyAlignment="1">
      <alignment horizontal="right" vertical="center"/>
      <protection/>
    </xf>
    <xf numFmtId="1" fontId="9" fillId="0" borderId="21" xfId="25" applyNumberFormat="1" applyFont="1" applyBorder="1" applyAlignment="1">
      <alignment vertical="center" wrapText="1"/>
      <protection/>
    </xf>
    <xf numFmtId="166" fontId="9" fillId="0" borderId="4" xfId="25" applyFont="1" applyBorder="1" applyAlignment="1">
      <alignment vertical="center" wrapText="1"/>
      <protection/>
    </xf>
    <xf numFmtId="166" fontId="2" fillId="0" borderId="4" xfId="25" applyFont="1" applyBorder="1" applyAlignment="1">
      <alignment horizontal="center" vertical="center" wrapText="1"/>
      <protection/>
    </xf>
    <xf numFmtId="168" fontId="9" fillId="0" borderId="16" xfId="25" applyNumberFormat="1" applyFont="1" applyBorder="1" applyAlignment="1">
      <alignment horizontal="right" vertical="center"/>
      <protection/>
    </xf>
    <xf numFmtId="165" fontId="2" fillId="0" borderId="22" xfId="25" applyNumberFormat="1" applyFont="1" applyBorder="1" applyAlignment="1">
      <alignment vertical="center" wrapText="1"/>
      <protection/>
    </xf>
    <xf numFmtId="166" fontId="2" fillId="0" borderId="4" xfId="25" applyFont="1" applyBorder="1" applyAlignment="1">
      <alignment vertical="center" wrapText="1"/>
      <protection/>
    </xf>
    <xf numFmtId="49" fontId="15" fillId="0" borderId="5" xfId="25" applyNumberFormat="1" applyFont="1" applyBorder="1" applyAlignment="1">
      <alignment horizontal="right" vertical="center" wrapText="1"/>
      <protection/>
    </xf>
    <xf numFmtId="166" fontId="15" fillId="0" borderId="4" xfId="25" applyFont="1" applyBorder="1" applyAlignment="1">
      <alignment vertical="center" wrapText="1"/>
      <protection/>
    </xf>
    <xf numFmtId="166" fontId="15" fillId="0" borderId="4" xfId="25" applyFont="1" applyBorder="1" applyAlignment="1">
      <alignment horizontal="center" vertical="center" wrapText="1"/>
      <protection/>
    </xf>
    <xf numFmtId="168" fontId="16" fillId="0" borderId="16" xfId="25" applyNumberFormat="1" applyFont="1" applyBorder="1" applyAlignment="1">
      <alignment horizontal="right" vertical="center"/>
      <protection/>
    </xf>
    <xf numFmtId="43" fontId="25" fillId="0" borderId="0" xfId="21" applyFont="1" applyAlignment="1">
      <alignment vertical="center"/>
    </xf>
    <xf numFmtId="43" fontId="26" fillId="0" borderId="0" xfId="21" applyFont="1" applyAlignment="1">
      <alignment vertical="center"/>
    </xf>
    <xf numFmtId="166" fontId="26" fillId="0" borderId="0" xfId="20" applyFont="1" applyAlignment="1">
      <alignment vertical="center"/>
      <protection/>
    </xf>
    <xf numFmtId="4" fontId="2" fillId="0" borderId="23" xfId="25" applyNumberFormat="1" applyFont="1" applyBorder="1" applyAlignment="1">
      <alignment vertical="center" wrapText="1"/>
      <protection/>
    </xf>
    <xf numFmtId="4" fontId="12" fillId="0" borderId="24" xfId="25" applyNumberFormat="1" applyFont="1" applyBorder="1" applyAlignment="1">
      <alignment vertical="center" wrapText="1"/>
      <protection/>
    </xf>
    <xf numFmtId="4" fontId="2" fillId="0" borderId="24" xfId="25" applyNumberFormat="1" applyFont="1" applyBorder="1" applyAlignment="1">
      <alignment vertical="center" wrapText="1"/>
      <protection/>
    </xf>
    <xf numFmtId="4" fontId="12" fillId="0" borderId="25" xfId="25" applyNumberFormat="1" applyFont="1" applyBorder="1" applyAlignment="1">
      <alignment vertical="center" wrapText="1"/>
      <protection/>
    </xf>
    <xf numFmtId="4" fontId="12" fillId="0" borderId="23" xfId="25" applyNumberFormat="1" applyFont="1" applyBorder="1" applyAlignment="1">
      <alignment vertical="center" wrapText="1"/>
      <protection/>
    </xf>
    <xf numFmtId="166" fontId="4" fillId="0" borderId="26" xfId="25" applyNumberFormat="1" applyFont="1" applyBorder="1" applyAlignment="1" applyProtection="1">
      <alignment vertical="center" wrapText="1"/>
      <protection/>
    </xf>
    <xf numFmtId="166" fontId="4" fillId="0" borderId="27" xfId="25" applyNumberFormat="1" applyFont="1" applyBorder="1" applyAlignment="1" applyProtection="1">
      <alignment vertical="center" wrapText="1"/>
      <protection/>
    </xf>
    <xf numFmtId="39" fontId="4" fillId="0" borderId="27" xfId="25" applyNumberFormat="1" applyFont="1" applyBorder="1" applyAlignment="1" applyProtection="1">
      <alignment vertical="center" wrapText="1"/>
      <protection/>
    </xf>
    <xf numFmtId="166" fontId="4" fillId="0" borderId="28" xfId="25" applyNumberFormat="1" applyFont="1" applyBorder="1" applyAlignment="1" applyProtection="1">
      <alignment vertical="center" wrapText="1"/>
      <protection/>
    </xf>
    <xf numFmtId="166" fontId="4" fillId="0" borderId="25" xfId="25" applyNumberFormat="1" applyFont="1" applyBorder="1" applyAlignment="1" applyProtection="1">
      <alignment vertical="center" wrapText="1"/>
      <protection/>
    </xf>
    <xf numFmtId="10" fontId="4" fillId="0" borderId="25" xfId="25" applyNumberFormat="1" applyFont="1" applyBorder="1" applyAlignment="1" applyProtection="1">
      <alignment vertical="center" wrapText="1"/>
      <protection/>
    </xf>
    <xf numFmtId="39" fontId="4" fillId="0" borderId="25" xfId="25" applyNumberFormat="1" applyFont="1" applyBorder="1" applyAlignment="1" applyProtection="1">
      <alignment vertical="center" wrapText="1"/>
      <protection/>
    </xf>
    <xf numFmtId="165" fontId="21" fillId="0" borderId="28" xfId="25" applyNumberFormat="1" applyFont="1" applyFill="1" applyBorder="1" applyAlignment="1" applyProtection="1">
      <alignment horizontal="right" vertical="center" wrapText="1"/>
      <protection/>
    </xf>
    <xf numFmtId="10" fontId="21" fillId="0" borderId="25" xfId="25" applyNumberFormat="1" applyFont="1" applyFill="1" applyBorder="1" applyAlignment="1" applyProtection="1">
      <alignment vertical="center" wrapText="1"/>
      <protection/>
    </xf>
    <xf numFmtId="39" fontId="21" fillId="0" borderId="25" xfId="25" applyNumberFormat="1" applyFont="1" applyFill="1" applyBorder="1" applyAlignment="1" applyProtection="1">
      <alignment vertical="center" wrapText="1"/>
      <protection/>
    </xf>
    <xf numFmtId="49" fontId="22" fillId="4" borderId="29" xfId="25" applyNumberFormat="1" applyFont="1" applyFill="1" applyBorder="1" applyAlignment="1">
      <alignment horizontal="right" vertical="center" wrapText="1"/>
      <protection/>
    </xf>
    <xf numFmtId="0" fontId="22" fillId="4" borderId="12" xfId="25" applyNumberFormat="1" applyFont="1" applyFill="1" applyBorder="1" applyAlignment="1">
      <alignment vertical="center" wrapText="1"/>
      <protection/>
    </xf>
    <xf numFmtId="0" fontId="22" fillId="4" borderId="12" xfId="25" applyNumberFormat="1" applyFont="1" applyFill="1" applyBorder="1" applyAlignment="1">
      <alignment horizontal="center" vertical="center" wrapText="1"/>
      <protection/>
    </xf>
    <xf numFmtId="166" fontId="4" fillId="0" borderId="30" xfId="25" applyNumberFormat="1" applyFont="1" applyFill="1" applyBorder="1" applyAlignment="1" applyProtection="1">
      <alignment horizontal="fill" vertical="center" wrapText="1"/>
      <protection/>
    </xf>
    <xf numFmtId="166" fontId="3" fillId="0" borderId="31" xfId="25" applyNumberFormat="1" applyFont="1" applyFill="1" applyBorder="1" applyAlignment="1" applyProtection="1">
      <alignment vertical="center" wrapText="1"/>
      <protection/>
    </xf>
    <xf numFmtId="166" fontId="4" fillId="0" borderId="31" xfId="25" applyNumberFormat="1" applyFont="1" applyFill="1" applyBorder="1" applyAlignment="1" applyProtection="1">
      <alignment vertical="center" wrapText="1"/>
      <protection/>
    </xf>
    <xf numFmtId="10" fontId="21" fillId="4" borderId="12" xfId="26" applyNumberFormat="1" applyFont="1" applyFill="1" applyBorder="1" applyAlignment="1" applyProtection="1">
      <alignment horizontal="center" vertical="center" wrapText="1"/>
      <protection/>
    </xf>
    <xf numFmtId="10" fontId="4" fillId="0" borderId="31" xfId="26" applyNumberFormat="1" applyFont="1" applyFill="1" applyBorder="1" applyAlignment="1" applyProtection="1">
      <alignment vertical="center" wrapText="1"/>
      <protection/>
    </xf>
    <xf numFmtId="10" fontId="4" fillId="2" borderId="25" xfId="25" applyNumberFormat="1" applyFont="1" applyFill="1" applyBorder="1" applyAlignment="1" applyProtection="1">
      <alignment vertical="center" wrapText="1"/>
      <protection/>
    </xf>
    <xf numFmtId="49" fontId="22" fillId="5" borderId="29" xfId="25" applyNumberFormat="1" applyFont="1" applyFill="1" applyBorder="1" applyAlignment="1">
      <alignment horizontal="right" vertical="center" wrapText="1"/>
      <protection/>
    </xf>
    <xf numFmtId="0" fontId="22" fillId="5" borderId="12" xfId="25" applyNumberFormat="1" applyFont="1" applyFill="1" applyBorder="1" applyAlignment="1">
      <alignment vertical="center" wrapText="1"/>
      <protection/>
    </xf>
    <xf numFmtId="10" fontId="21" fillId="5" borderId="12" xfId="26" applyNumberFormat="1" applyFont="1" applyFill="1" applyBorder="1" applyAlignment="1" applyProtection="1">
      <alignment horizontal="center" vertical="center" wrapText="1"/>
      <protection/>
    </xf>
    <xf numFmtId="0" fontId="22" fillId="5" borderId="12" xfId="25" applyNumberFormat="1" applyFont="1" applyFill="1" applyBorder="1" applyAlignment="1">
      <alignment horizontal="center" vertical="center" wrapText="1"/>
      <protection/>
    </xf>
    <xf numFmtId="166" fontId="4" fillId="0" borderId="31" xfId="25" applyNumberFormat="1" applyFont="1" applyFill="1" applyBorder="1" applyAlignment="1" applyProtection="1">
      <alignment horizontal="center" vertical="center" wrapText="1"/>
      <protection/>
    </xf>
    <xf numFmtId="0" fontId="17" fillId="0" borderId="0" xfId="20" applyNumberFormat="1" applyFont="1" applyAlignment="1">
      <alignment vertical="center"/>
      <protection/>
    </xf>
    <xf numFmtId="43" fontId="17" fillId="0" borderId="0" xfId="21" applyFont="1" applyAlignment="1">
      <alignment vertical="center"/>
    </xf>
    <xf numFmtId="4" fontId="2" fillId="0" borderId="0" xfId="20" applyNumberFormat="1" applyFont="1" applyAlignment="1">
      <alignment vertical="center"/>
      <protection/>
    </xf>
    <xf numFmtId="43" fontId="2" fillId="0" borderId="0" xfId="21" applyFont="1" applyAlignment="1">
      <alignment vertical="center"/>
    </xf>
    <xf numFmtId="165" fontId="21" fillId="0" borderId="0" xfId="20" applyNumberFormat="1" applyFont="1" applyAlignment="1">
      <alignment horizontal="right" vertical="center"/>
      <protection/>
    </xf>
    <xf numFmtId="43" fontId="21" fillId="0" borderId="0" xfId="21" applyFont="1" applyAlignment="1">
      <alignment horizontal="right" vertical="center"/>
    </xf>
    <xf numFmtId="166" fontId="21" fillId="0" borderId="0" xfId="20" applyFont="1" applyBorder="1" applyAlignment="1">
      <alignment horizontal="center" vertical="center"/>
      <protection/>
    </xf>
    <xf numFmtId="166" fontId="21" fillId="0" borderId="0" xfId="20" applyFont="1" applyAlignment="1">
      <alignment horizontal="right" vertical="center"/>
      <protection/>
    </xf>
    <xf numFmtId="43" fontId="21" fillId="0" borderId="0" xfId="21" applyFont="1" applyBorder="1" applyAlignment="1">
      <alignment vertical="center"/>
    </xf>
    <xf numFmtId="4" fontId="15" fillId="0" borderId="4" xfId="20" applyNumberFormat="1" applyFont="1" applyBorder="1" applyAlignment="1">
      <alignment horizontal="right" vertical="center" wrapText="1"/>
      <protection/>
    </xf>
    <xf numFmtId="4" fontId="15" fillId="0" borderId="4" xfId="20" applyNumberFormat="1" applyFont="1" applyFill="1" applyBorder="1" applyAlignment="1">
      <alignment horizontal="right" vertical="center" wrapText="1"/>
      <protection/>
    </xf>
    <xf numFmtId="4" fontId="15" fillId="0" borderId="7" xfId="20" applyNumberFormat="1" applyFont="1" applyBorder="1" applyAlignment="1">
      <alignment horizontal="right" vertical="center" wrapText="1"/>
      <protection/>
    </xf>
    <xf numFmtId="165" fontId="17" fillId="0" borderId="6" xfId="20" applyNumberFormat="1" applyFont="1" applyBorder="1" applyAlignment="1">
      <alignment vertical="center" wrapText="1"/>
      <protection/>
    </xf>
    <xf numFmtId="4" fontId="2" fillId="0" borderId="7" xfId="20" applyNumberFormat="1" applyFont="1" applyFill="1" applyBorder="1" applyAlignment="1">
      <alignment horizontal="right" vertical="center" wrapText="1"/>
      <protection/>
    </xf>
    <xf numFmtId="165" fontId="7" fillId="0" borderId="5" xfId="20" applyNumberFormat="1" applyFont="1" applyBorder="1" applyAlignment="1">
      <alignment vertical="center" wrapText="1"/>
      <protection/>
    </xf>
    <xf numFmtId="1" fontId="7" fillId="0" borderId="6" xfId="20" applyNumberFormat="1" applyFont="1" applyBorder="1" applyAlignment="1">
      <alignment vertical="center" wrapText="1"/>
      <protection/>
    </xf>
    <xf numFmtId="167" fontId="3" fillId="0" borderId="0" xfId="20" applyNumberFormat="1" applyFont="1" applyAlignment="1" applyProtection="1">
      <alignment horizontal="center" vertical="center"/>
      <protection/>
    </xf>
    <xf numFmtId="166" fontId="3" fillId="0" borderId="0" xfId="20" applyNumberFormat="1" applyFont="1" applyAlignment="1" applyProtection="1">
      <alignment horizontal="center" vertical="center"/>
      <protection/>
    </xf>
    <xf numFmtId="0" fontId="6" fillId="0" borderId="0" xfId="20" applyNumberFormat="1" applyFont="1" applyBorder="1" applyAlignment="1">
      <alignment horizontal="center" vertical="center" wrapText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illares 10" xfId="21"/>
    <cellStyle name="Millares 8" xfId="22"/>
    <cellStyle name="Millares 2 2 3" xfId="23"/>
    <cellStyle name="Millares 12" xfId="24"/>
    <cellStyle name="Normal 2" xfId="25"/>
    <cellStyle name="Porcentaje 2" xfId="26"/>
    <cellStyle name="Euro" xfId="27"/>
    <cellStyle name="Millares 10 2" xfId="28"/>
    <cellStyle name="Millares 2" xfId="29"/>
    <cellStyle name="Millares 2 2" xfId="30"/>
    <cellStyle name="Millares 2 4" xfId="31"/>
    <cellStyle name="Millares 3" xfId="32"/>
    <cellStyle name="Normal 2 2" xfId="33"/>
    <cellStyle name="Normal 2_2011-102" xfId="34"/>
    <cellStyle name="Porcentaje 3" xfId="35"/>
    <cellStyle name="Porcentual 10" xfId="36"/>
    <cellStyle name="Porcentual 10 2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11.12\COSTOS-UEP\Costos\PRESUPUESTOS%202013\An&#225;lisis%20de%20Ingenier&#237;a%20(%20Insumos,%20Mano%20de%20Obra%20de%20Alba&#241;iler&#237;a%20de%20Obras%20P&#250;blicas%20del%20200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</sheetNames>
    <sheetDataSet>
      <sheetData sheetId="0" refreshError="1"/>
      <sheetData sheetId="1" refreshError="1">
        <row r="582">
          <cell r="E582">
            <v>126.15</v>
          </cell>
        </row>
        <row r="584">
          <cell r="E584">
            <v>445000</v>
          </cell>
        </row>
        <row r="592">
          <cell r="E592">
            <v>570000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/>
  <dimension ref="A1:K210"/>
  <sheetViews>
    <sheetView showGridLines="0" showZeros="0" tabSelected="1" view="pageBreakPreview" zoomScale="80" zoomScaleSheetLayoutView="80" workbookViewId="0" topLeftCell="A1">
      <selection activeCell="A5" sqref="A5:XFD5"/>
    </sheetView>
  </sheetViews>
  <sheetFormatPr defaultColWidth="11.421875" defaultRowHeight="15" customHeight="1"/>
  <cols>
    <col min="1" max="1" width="10.7109375" style="141" customWidth="1"/>
    <col min="2" max="2" width="63.28125" style="88" customWidth="1"/>
    <col min="3" max="3" width="16.57421875" style="142" customWidth="1"/>
    <col min="4" max="4" width="10.421875" style="143" customWidth="1"/>
    <col min="5" max="5" width="16.57421875" style="144" customWidth="1"/>
    <col min="6" max="6" width="19.421875" style="145" customWidth="1"/>
    <col min="7" max="7" width="23.00390625" style="87" customWidth="1"/>
    <col min="8" max="8" width="21.57421875" style="87" customWidth="1"/>
    <col min="9" max="9" width="25.140625" style="87" customWidth="1"/>
    <col min="10" max="10" width="25.57421875" style="87" customWidth="1"/>
    <col min="11" max="11" width="13.8515625" style="87" customWidth="1"/>
    <col min="12" max="16384" width="11.421875" style="88" customWidth="1"/>
  </cols>
  <sheetData>
    <row r="1" spans="1:7" ht="21" customHeight="1">
      <c r="A1" s="153" t="s">
        <v>51</v>
      </c>
      <c r="B1" s="153"/>
      <c r="C1" s="153"/>
      <c r="D1" s="153"/>
      <c r="E1" s="153"/>
      <c r="F1" s="153"/>
      <c r="G1" s="153"/>
    </row>
    <row r="2" spans="1:7" ht="18.75" customHeight="1">
      <c r="A2" s="153" t="s">
        <v>12</v>
      </c>
      <c r="B2" s="153"/>
      <c r="C2" s="153"/>
      <c r="D2" s="153"/>
      <c r="E2" s="153"/>
      <c r="F2" s="153"/>
      <c r="G2" s="153"/>
    </row>
    <row r="3" spans="1:7" ht="15.75" customHeight="1">
      <c r="A3" s="154" t="s">
        <v>13</v>
      </c>
      <c r="B3" s="154"/>
      <c r="C3" s="154"/>
      <c r="D3" s="154"/>
      <c r="E3" s="154"/>
      <c r="F3" s="154"/>
      <c r="G3" s="154"/>
    </row>
    <row r="4" spans="1:7" ht="15" customHeight="1">
      <c r="A4" s="1"/>
      <c r="B4" s="2"/>
      <c r="C4" s="3"/>
      <c r="D4" s="3"/>
      <c r="E4" s="4"/>
      <c r="F4" s="4"/>
      <c r="G4" s="61"/>
    </row>
    <row r="5" spans="1:7" s="89" customFormat="1" ht="18">
      <c r="A5" s="5"/>
      <c r="B5" s="2"/>
      <c r="C5" s="3"/>
      <c r="D5" s="3"/>
      <c r="E5" s="4"/>
      <c r="F5" s="4"/>
      <c r="G5" s="61"/>
    </row>
    <row r="6" spans="1:7" s="89" customFormat="1" ht="18">
      <c r="A6" s="5"/>
      <c r="B6" s="2"/>
      <c r="C6" s="3"/>
      <c r="D6" s="3"/>
      <c r="E6" s="4"/>
      <c r="F6" s="4"/>
      <c r="G6" s="61"/>
    </row>
    <row r="7" spans="1:7" ht="41.25" customHeight="1">
      <c r="A7" s="155" t="s">
        <v>52</v>
      </c>
      <c r="B7" s="155"/>
      <c r="C7" s="155"/>
      <c r="D7" s="155"/>
      <c r="E7" s="155"/>
      <c r="F7" s="155"/>
      <c r="G7" s="155"/>
    </row>
    <row r="8" spans="1:7" ht="13.5" customHeight="1" thickBot="1">
      <c r="A8" s="6"/>
      <c r="B8" s="7"/>
      <c r="C8" s="62"/>
      <c r="D8" s="7"/>
      <c r="E8" s="8"/>
      <c r="F8" s="63"/>
      <c r="G8" s="64"/>
    </row>
    <row r="9" spans="1:8" ht="27.75" customHeight="1" thickBot="1" thickTop="1">
      <c r="A9" s="9" t="s">
        <v>0</v>
      </c>
      <c r="B9" s="10" t="s">
        <v>14</v>
      </c>
      <c r="C9" s="10" t="s">
        <v>9</v>
      </c>
      <c r="D9" s="10" t="s">
        <v>1</v>
      </c>
      <c r="E9" s="11" t="s">
        <v>15</v>
      </c>
      <c r="F9" s="11" t="s">
        <v>2</v>
      </c>
      <c r="G9" s="65" t="s">
        <v>3</v>
      </c>
      <c r="H9" s="90"/>
    </row>
    <row r="10" spans="1:8" ht="17.25" customHeight="1" thickTop="1">
      <c r="A10" s="91"/>
      <c r="B10" s="92"/>
      <c r="C10" s="12"/>
      <c r="D10" s="93"/>
      <c r="E10" s="13"/>
      <c r="F10" s="14"/>
      <c r="G10" s="94"/>
      <c r="H10" s="90"/>
    </row>
    <row r="11" spans="1:8" ht="24.75" customHeight="1">
      <c r="A11" s="95">
        <v>1</v>
      </c>
      <c r="B11" s="96" t="s">
        <v>16</v>
      </c>
      <c r="C11" s="15"/>
      <c r="D11" s="97"/>
      <c r="E11" s="17"/>
      <c r="F11" s="16"/>
      <c r="G11" s="98"/>
      <c r="H11" s="90"/>
    </row>
    <row r="12" spans="1:8" ht="24.75" customHeight="1">
      <c r="A12" s="99">
        <f>+A11+0.1</f>
        <v>1.1</v>
      </c>
      <c r="B12" s="100" t="s">
        <v>17</v>
      </c>
      <c r="C12" s="66">
        <v>320</v>
      </c>
      <c r="D12" s="97" t="s">
        <v>4</v>
      </c>
      <c r="E12" s="67"/>
      <c r="F12" s="68">
        <f aca="true" t="shared" si="0" ref="F12">+C12*E12</f>
        <v>0</v>
      </c>
      <c r="G12" s="98">
        <f>SUM(F12)</f>
        <v>0</v>
      </c>
      <c r="H12" s="90"/>
    </row>
    <row r="13" spans="1:11" s="107" customFormat="1" ht="16.5" customHeight="1">
      <c r="A13" s="101"/>
      <c r="B13" s="102"/>
      <c r="C13" s="69"/>
      <c r="D13" s="103"/>
      <c r="E13" s="17"/>
      <c r="F13" s="70"/>
      <c r="G13" s="104"/>
      <c r="H13" s="105"/>
      <c r="I13" s="106"/>
      <c r="J13" s="106"/>
      <c r="K13" s="106"/>
    </row>
    <row r="14" spans="1:8" ht="19.5" customHeight="1">
      <c r="A14" s="18">
        <v>2</v>
      </c>
      <c r="B14" s="19" t="s">
        <v>18</v>
      </c>
      <c r="C14" s="71"/>
      <c r="D14" s="20"/>
      <c r="E14" s="146"/>
      <c r="F14" s="72" t="str">
        <f aca="true" t="shared" si="1" ref="F14:F27">IF(E14=0," ",(ROUND(C14*E14,2)))</f>
        <v xml:space="preserve"> </v>
      </c>
      <c r="G14" s="73"/>
      <c r="H14" s="90"/>
    </row>
    <row r="15" spans="1:8" ht="22.5" customHeight="1">
      <c r="A15" s="22">
        <f>A14+0.1</f>
        <v>2.1</v>
      </c>
      <c r="B15" s="23" t="s">
        <v>49</v>
      </c>
      <c r="C15" s="71">
        <v>641.1</v>
      </c>
      <c r="D15" s="24" t="s">
        <v>4</v>
      </c>
      <c r="E15" s="21"/>
      <c r="F15" s="108" t="str">
        <f t="shared" si="1"/>
        <v xml:space="preserve"> </v>
      </c>
      <c r="G15" s="73"/>
      <c r="H15" s="90"/>
    </row>
    <row r="16" spans="1:8" ht="21.75" customHeight="1">
      <c r="A16" s="22">
        <f aca="true" t="shared" si="2" ref="A16:A20">A15+0.1</f>
        <v>2.2</v>
      </c>
      <c r="B16" s="23" t="s">
        <v>30</v>
      </c>
      <c r="C16" s="71">
        <v>184.8</v>
      </c>
      <c r="D16" s="24" t="s">
        <v>5</v>
      </c>
      <c r="E16" s="21"/>
      <c r="F16" s="108" t="str">
        <f t="shared" si="1"/>
        <v xml:space="preserve"> </v>
      </c>
      <c r="G16" s="73"/>
      <c r="H16" s="90"/>
    </row>
    <row r="17" spans="1:8" ht="20.25" customHeight="1">
      <c r="A17" s="22">
        <f t="shared" si="2"/>
        <v>2.3000000000000003</v>
      </c>
      <c r="B17" s="20" t="s">
        <v>31</v>
      </c>
      <c r="C17" s="71">
        <v>17.6</v>
      </c>
      <c r="D17" s="24" t="s">
        <v>5</v>
      </c>
      <c r="E17" s="21"/>
      <c r="F17" s="108" t="str">
        <f t="shared" si="1"/>
        <v xml:space="preserve"> </v>
      </c>
      <c r="G17" s="73"/>
      <c r="H17" s="90"/>
    </row>
    <row r="18" spans="1:8" ht="20.25" customHeight="1">
      <c r="A18" s="22">
        <f t="shared" si="2"/>
        <v>2.4000000000000004</v>
      </c>
      <c r="B18" s="20" t="s">
        <v>35</v>
      </c>
      <c r="C18" s="71">
        <v>211.93</v>
      </c>
      <c r="D18" s="24" t="s">
        <v>5</v>
      </c>
      <c r="E18" s="21"/>
      <c r="F18" s="108" t="str">
        <f t="shared" si="1"/>
        <v xml:space="preserve"> </v>
      </c>
      <c r="G18" s="73"/>
      <c r="H18" s="90"/>
    </row>
    <row r="19" spans="1:8" ht="20.25" customHeight="1">
      <c r="A19" s="22">
        <f t="shared" si="2"/>
        <v>2.5000000000000004</v>
      </c>
      <c r="B19" s="20" t="s">
        <v>32</v>
      </c>
      <c r="C19" s="71">
        <v>167.2</v>
      </c>
      <c r="D19" s="24" t="s">
        <v>5</v>
      </c>
      <c r="E19" s="21"/>
      <c r="F19" s="108" t="str">
        <f t="shared" si="1"/>
        <v xml:space="preserve"> </v>
      </c>
      <c r="G19" s="73"/>
      <c r="H19" s="90"/>
    </row>
    <row r="20" spans="1:8" ht="20.25" customHeight="1">
      <c r="A20" s="22">
        <f t="shared" si="2"/>
        <v>2.6000000000000005</v>
      </c>
      <c r="B20" s="20" t="s">
        <v>34</v>
      </c>
      <c r="C20" s="71">
        <v>39.81</v>
      </c>
      <c r="D20" s="24" t="s">
        <v>5</v>
      </c>
      <c r="E20" s="21"/>
      <c r="F20" s="108" t="str">
        <f t="shared" si="1"/>
        <v xml:space="preserve"> </v>
      </c>
      <c r="G20" s="73">
        <f>SUM(F15:F20)</f>
        <v>0</v>
      </c>
      <c r="H20" s="90"/>
    </row>
    <row r="21" spans="1:8" ht="14.25" customHeight="1">
      <c r="A21" s="25"/>
      <c r="B21" s="20"/>
      <c r="C21" s="71"/>
      <c r="D21" s="20"/>
      <c r="E21" s="146"/>
      <c r="F21" s="108" t="str">
        <f t="shared" si="1"/>
        <v xml:space="preserve"> </v>
      </c>
      <c r="G21" s="73"/>
      <c r="H21" s="90"/>
    </row>
    <row r="22" spans="1:8" ht="21.75" customHeight="1">
      <c r="A22" s="18">
        <v>3</v>
      </c>
      <c r="B22" s="19" t="s">
        <v>33</v>
      </c>
      <c r="C22" s="71"/>
      <c r="D22" s="20"/>
      <c r="E22" s="146"/>
      <c r="F22" s="108" t="str">
        <f t="shared" si="1"/>
        <v xml:space="preserve"> </v>
      </c>
      <c r="G22" s="73"/>
      <c r="H22" s="90"/>
    </row>
    <row r="23" spans="1:8" ht="21" customHeight="1">
      <c r="A23" s="151">
        <f>A22+0.1</f>
        <v>3.1</v>
      </c>
      <c r="B23" s="19" t="s">
        <v>37</v>
      </c>
      <c r="C23" s="71">
        <v>320</v>
      </c>
      <c r="D23" s="24" t="s">
        <v>4</v>
      </c>
      <c r="E23" s="21"/>
      <c r="F23" s="108" t="str">
        <f t="shared" si="1"/>
        <v xml:space="preserve"> </v>
      </c>
      <c r="G23" s="73"/>
      <c r="H23" s="90"/>
    </row>
    <row r="24" spans="1:8" ht="21" customHeight="1">
      <c r="A24" s="151">
        <f>A23+0.1</f>
        <v>3.2</v>
      </c>
      <c r="B24" s="19" t="s">
        <v>45</v>
      </c>
      <c r="C24" s="71"/>
      <c r="D24" s="24"/>
      <c r="E24" s="146"/>
      <c r="F24" s="108"/>
      <c r="G24" s="73"/>
      <c r="H24" s="90"/>
    </row>
    <row r="25" spans="1:8" ht="21" customHeight="1">
      <c r="A25" s="22"/>
      <c r="B25" s="20" t="s">
        <v>44</v>
      </c>
      <c r="C25" s="71">
        <v>1</v>
      </c>
      <c r="D25" s="24" t="s">
        <v>1</v>
      </c>
      <c r="E25" s="21"/>
      <c r="F25" s="108" t="str">
        <f t="shared" si="1"/>
        <v xml:space="preserve"> </v>
      </c>
      <c r="G25" s="73"/>
      <c r="H25" s="90"/>
    </row>
    <row r="26" spans="1:8" ht="21" customHeight="1">
      <c r="A26" s="151">
        <f>A24+0.1</f>
        <v>3.3000000000000003</v>
      </c>
      <c r="B26" s="19" t="s">
        <v>46</v>
      </c>
      <c r="C26" s="71"/>
      <c r="D26" s="24"/>
      <c r="E26" s="146"/>
      <c r="F26" s="108"/>
      <c r="G26" s="73"/>
      <c r="H26" s="90"/>
    </row>
    <row r="27" spans="1:8" ht="21" customHeight="1">
      <c r="A27" s="22"/>
      <c r="B27" s="20" t="s">
        <v>47</v>
      </c>
      <c r="C27" s="71">
        <v>2</v>
      </c>
      <c r="D27" s="24" t="s">
        <v>1</v>
      </c>
      <c r="E27" s="21"/>
      <c r="F27" s="108" t="str">
        <f t="shared" si="1"/>
        <v xml:space="preserve"> </v>
      </c>
      <c r="G27" s="73"/>
      <c r="H27" s="90"/>
    </row>
    <row r="28" spans="1:8" ht="21" customHeight="1">
      <c r="A28" s="151">
        <f>A26+0.1</f>
        <v>3.4000000000000004</v>
      </c>
      <c r="B28" s="19" t="s">
        <v>48</v>
      </c>
      <c r="C28" s="71"/>
      <c r="D28" s="24"/>
      <c r="E28" s="147"/>
      <c r="F28" s="108"/>
      <c r="G28" s="73"/>
      <c r="H28" s="90"/>
    </row>
    <row r="29" spans="1:8" ht="21" customHeight="1">
      <c r="A29" s="22"/>
      <c r="B29" s="20" t="s">
        <v>43</v>
      </c>
      <c r="C29" s="71">
        <v>1</v>
      </c>
      <c r="D29" s="24" t="s">
        <v>1</v>
      </c>
      <c r="E29" s="26"/>
      <c r="F29" s="108">
        <f>C29*E29</f>
        <v>0</v>
      </c>
      <c r="G29" s="73"/>
      <c r="H29" s="90"/>
    </row>
    <row r="30" spans="1:8" ht="21" customHeight="1">
      <c r="A30" s="151"/>
      <c r="B30" s="20" t="s">
        <v>36</v>
      </c>
      <c r="C30" s="71">
        <v>1</v>
      </c>
      <c r="D30" s="24" t="s">
        <v>1</v>
      </c>
      <c r="E30" s="26"/>
      <c r="F30" s="108">
        <f>C30*E30</f>
        <v>0</v>
      </c>
      <c r="G30" s="73">
        <f>SUM(F23:F30)</f>
        <v>0</v>
      </c>
      <c r="H30" s="90"/>
    </row>
    <row r="31" spans="1:8" ht="15" customHeight="1">
      <c r="A31" s="22"/>
      <c r="B31" s="20"/>
      <c r="C31" s="71"/>
      <c r="D31" s="24"/>
      <c r="E31" s="147"/>
      <c r="F31" s="108"/>
      <c r="G31" s="73"/>
      <c r="H31" s="90"/>
    </row>
    <row r="32" spans="1:8" ht="19.5" customHeight="1">
      <c r="A32" s="18">
        <v>4</v>
      </c>
      <c r="B32" s="19" t="s">
        <v>40</v>
      </c>
      <c r="C32" s="71"/>
      <c r="D32" s="24"/>
      <c r="E32" s="146"/>
      <c r="F32" s="108"/>
      <c r="G32" s="73"/>
      <c r="H32" s="90"/>
    </row>
    <row r="33" spans="1:11" ht="21" customHeight="1">
      <c r="A33" s="30">
        <f>A32+0.1</f>
        <v>4.1</v>
      </c>
      <c r="B33" s="31" t="str">
        <f aca="true" t="shared" si="3" ref="B33:B40">B23</f>
        <v>Tubería de Ø3" PVC SDR- 21.</v>
      </c>
      <c r="C33" s="77">
        <v>320</v>
      </c>
      <c r="D33" s="32" t="s">
        <v>4</v>
      </c>
      <c r="E33" s="150"/>
      <c r="F33" s="110">
        <f>C33*E33</f>
        <v>0</v>
      </c>
      <c r="G33" s="75"/>
      <c r="H33" s="90"/>
      <c r="I33" s="88"/>
      <c r="J33" s="88"/>
      <c r="K33" s="88"/>
    </row>
    <row r="34" spans="1:11" ht="21" customHeight="1">
      <c r="A34" s="30">
        <f aca="true" t="shared" si="4" ref="A34">A33+0.1</f>
        <v>4.199999999999999</v>
      </c>
      <c r="B34" s="19" t="str">
        <f t="shared" si="3"/>
        <v>Silleta de:</v>
      </c>
      <c r="C34" s="71"/>
      <c r="D34" s="24"/>
      <c r="E34" s="21"/>
      <c r="F34" s="110">
        <f aca="true" t="shared" si="5" ref="F34:F42">C34*E34</f>
        <v>0</v>
      </c>
      <c r="G34" s="76"/>
      <c r="I34" s="88"/>
      <c r="J34" s="88"/>
      <c r="K34" s="88"/>
    </row>
    <row r="35" spans="1:11" ht="21" customHeight="1">
      <c r="A35" s="149"/>
      <c r="B35" s="20" t="str">
        <f t="shared" si="3"/>
        <v>Silleta Ø12" x  Ø3".</v>
      </c>
      <c r="C35" s="71">
        <v>1</v>
      </c>
      <c r="D35" s="24" t="s">
        <v>1</v>
      </c>
      <c r="E35" s="21"/>
      <c r="F35" s="110">
        <f>C35*E35</f>
        <v>0</v>
      </c>
      <c r="G35" s="76"/>
      <c r="I35" s="88"/>
      <c r="J35" s="88"/>
      <c r="K35" s="88"/>
    </row>
    <row r="36" spans="1:11" ht="21" customHeight="1">
      <c r="A36" s="30">
        <f>A34+0.1</f>
        <v>4.299999999999999</v>
      </c>
      <c r="B36" s="19" t="str">
        <f t="shared" si="3"/>
        <v>Junta Dresser de:</v>
      </c>
      <c r="C36" s="71"/>
      <c r="D36" s="24"/>
      <c r="E36" s="21"/>
      <c r="F36" s="110"/>
      <c r="G36" s="76"/>
      <c r="I36" s="88"/>
      <c r="J36" s="88"/>
      <c r="K36" s="88"/>
    </row>
    <row r="37" spans="1:11" ht="21" customHeight="1">
      <c r="A37" s="149"/>
      <c r="B37" s="20" t="str">
        <f t="shared" si="3"/>
        <v>Ø3" Acero.</v>
      </c>
      <c r="C37" s="71">
        <v>2</v>
      </c>
      <c r="D37" s="24" t="s">
        <v>1</v>
      </c>
      <c r="E37" s="21"/>
      <c r="F37" s="110">
        <f t="shared" si="5"/>
        <v>0</v>
      </c>
      <c r="G37" s="76"/>
      <c r="I37" s="88"/>
      <c r="J37" s="88"/>
      <c r="K37" s="88"/>
    </row>
    <row r="38" spans="1:11" ht="21" customHeight="1">
      <c r="A38" s="30">
        <f>A36+0.1</f>
        <v>4.399999999999999</v>
      </c>
      <c r="B38" s="19" t="str">
        <f t="shared" si="3"/>
        <v>Válvula de:</v>
      </c>
      <c r="C38" s="71"/>
      <c r="D38" s="24"/>
      <c r="E38" s="21"/>
      <c r="F38" s="110"/>
      <c r="G38" s="76"/>
      <c r="I38" s="88"/>
      <c r="J38" s="88"/>
      <c r="K38" s="88"/>
    </row>
    <row r="39" spans="1:11" ht="21" customHeight="1">
      <c r="A39" s="149"/>
      <c r="B39" s="20" t="str">
        <f t="shared" si="3"/>
        <v>Compuerta Platillada Ø3" HF (Completa).</v>
      </c>
      <c r="C39" s="71">
        <v>1</v>
      </c>
      <c r="D39" s="24" t="s">
        <v>1</v>
      </c>
      <c r="E39" s="21"/>
      <c r="F39" s="110">
        <f>C39*E39</f>
        <v>0</v>
      </c>
      <c r="G39" s="76"/>
      <c r="I39" s="88"/>
      <c r="J39" s="88"/>
      <c r="K39" s="88"/>
    </row>
    <row r="40" spans="1:11" ht="21" customHeight="1">
      <c r="A40" s="149"/>
      <c r="B40" s="20" t="str">
        <f t="shared" si="3"/>
        <v>Caja Telescópica.</v>
      </c>
      <c r="C40" s="71">
        <v>1</v>
      </c>
      <c r="D40" s="24" t="s">
        <v>1</v>
      </c>
      <c r="E40" s="21"/>
      <c r="F40" s="110">
        <f>C40*E40</f>
        <v>0</v>
      </c>
      <c r="G40" s="73">
        <f>SUM(F33:F40)</f>
        <v>0</v>
      </c>
      <c r="I40" s="88"/>
      <c r="J40" s="88"/>
      <c r="K40" s="88"/>
    </row>
    <row r="41" spans="1:11" ht="14.25" customHeight="1">
      <c r="A41" s="149"/>
      <c r="B41" s="20"/>
      <c r="C41" s="71"/>
      <c r="D41" s="24"/>
      <c r="E41" s="21"/>
      <c r="F41" s="110"/>
      <c r="G41" s="73"/>
      <c r="I41" s="88"/>
      <c r="J41" s="88"/>
      <c r="K41" s="88"/>
    </row>
    <row r="42" spans="1:11" ht="20.25" customHeight="1">
      <c r="A42" s="152">
        <v>5</v>
      </c>
      <c r="B42" s="19" t="s">
        <v>50</v>
      </c>
      <c r="C42" s="71">
        <v>1</v>
      </c>
      <c r="D42" s="24" t="s">
        <v>11</v>
      </c>
      <c r="E42" s="21"/>
      <c r="F42" s="110">
        <f t="shared" si="5"/>
        <v>0</v>
      </c>
      <c r="G42" s="73">
        <f>SUM(F42)</f>
        <v>0</v>
      </c>
      <c r="I42" s="88"/>
      <c r="J42" s="88"/>
      <c r="K42" s="88"/>
    </row>
    <row r="43" spans="1:11" ht="15.75" customHeight="1">
      <c r="A43" s="30"/>
      <c r="B43" s="31"/>
      <c r="C43" s="77"/>
      <c r="D43" s="32"/>
      <c r="E43" s="148"/>
      <c r="F43" s="110"/>
      <c r="G43" s="78"/>
      <c r="I43" s="88"/>
      <c r="J43" s="88"/>
      <c r="K43" s="88"/>
    </row>
    <row r="44" spans="1:11" ht="21" customHeight="1">
      <c r="A44" s="18">
        <v>6</v>
      </c>
      <c r="B44" s="19" t="s">
        <v>38</v>
      </c>
      <c r="C44" s="71">
        <v>35</v>
      </c>
      <c r="D44" s="24" t="s">
        <v>1</v>
      </c>
      <c r="E44" s="21"/>
      <c r="F44" s="108" t="str">
        <f>IF(E44=0," ",(ROUND(C44*E44,2)))</f>
        <v xml:space="preserve"> </v>
      </c>
      <c r="G44" s="73">
        <f>SUM(F44:F44)</f>
        <v>0</v>
      </c>
      <c r="J44" s="88"/>
      <c r="K44" s="88"/>
    </row>
    <row r="45" spans="1:11" ht="15.75" customHeight="1">
      <c r="A45" s="35"/>
      <c r="B45" s="36"/>
      <c r="C45" s="80"/>
      <c r="D45" s="37"/>
      <c r="E45" s="146"/>
      <c r="F45" s="111"/>
      <c r="G45" s="76"/>
      <c r="J45" s="88"/>
      <c r="K45" s="88"/>
    </row>
    <row r="46" spans="1:11" ht="21" customHeight="1">
      <c r="A46" s="18">
        <v>7</v>
      </c>
      <c r="B46" s="19" t="s">
        <v>39</v>
      </c>
      <c r="C46" s="71"/>
      <c r="D46" s="24"/>
      <c r="E46" s="146"/>
      <c r="F46" s="81" t="str">
        <f>IF(E46=0," ",(ROUND(C46*E46,2)))</f>
        <v xml:space="preserve"> </v>
      </c>
      <c r="G46" s="73"/>
      <c r="J46" s="88"/>
      <c r="K46" s="88"/>
    </row>
    <row r="47" spans="1:11" ht="22.5" customHeight="1">
      <c r="A47" s="22">
        <f>A46+0.1</f>
        <v>7.1</v>
      </c>
      <c r="B47" s="20" t="str">
        <f>B23</f>
        <v>Tubería de Ø3" PVC SDR- 21.</v>
      </c>
      <c r="C47" s="71">
        <v>320</v>
      </c>
      <c r="D47" s="24" t="s">
        <v>4</v>
      </c>
      <c r="E47" s="21"/>
      <c r="F47" s="108" t="str">
        <f>IF(E47=0," ",(ROUND(C47*E47,2)))</f>
        <v xml:space="preserve"> </v>
      </c>
      <c r="G47" s="73">
        <f>SUM(F47)</f>
        <v>0</v>
      </c>
      <c r="J47" s="88"/>
      <c r="K47" s="88"/>
    </row>
    <row r="48" spans="1:11" ht="15.75" customHeight="1">
      <c r="A48" s="27"/>
      <c r="B48" s="28"/>
      <c r="C48" s="74"/>
      <c r="D48" s="29"/>
      <c r="E48" s="148"/>
      <c r="F48" s="109"/>
      <c r="G48" s="73"/>
      <c r="J48" s="88"/>
      <c r="K48" s="88"/>
    </row>
    <row r="49" spans="1:11" ht="20.25" customHeight="1">
      <c r="A49" s="18">
        <v>8</v>
      </c>
      <c r="B49" s="19" t="s">
        <v>19</v>
      </c>
      <c r="C49" s="71"/>
      <c r="D49" s="24"/>
      <c r="E49" s="146"/>
      <c r="F49" s="108" t="str">
        <f>IF(E49=0," ",(ROUND(C49*E49,2)))</f>
        <v xml:space="preserve"> </v>
      </c>
      <c r="G49" s="73"/>
      <c r="J49" s="88"/>
      <c r="K49" s="88"/>
    </row>
    <row r="50" spans="1:11" ht="21.75" customHeight="1">
      <c r="A50" s="22">
        <f>A49+0.1</f>
        <v>8.1</v>
      </c>
      <c r="B50" s="20" t="s">
        <v>42</v>
      </c>
      <c r="C50" s="71">
        <v>1</v>
      </c>
      <c r="D50" s="24" t="s">
        <v>11</v>
      </c>
      <c r="E50" s="21"/>
      <c r="F50" s="108" t="str">
        <f>IF(E50=0," ",(ROUND(C50*E50,2)))</f>
        <v xml:space="preserve"> </v>
      </c>
      <c r="G50" s="73"/>
      <c r="J50" s="88"/>
      <c r="K50" s="88"/>
    </row>
    <row r="51" spans="1:11" ht="22.5" customHeight="1">
      <c r="A51" s="22">
        <f aca="true" t="shared" si="6" ref="A51">A50+0.1</f>
        <v>8.2</v>
      </c>
      <c r="B51" s="20" t="s">
        <v>41</v>
      </c>
      <c r="C51" s="71">
        <v>1</v>
      </c>
      <c r="D51" s="24" t="s">
        <v>11</v>
      </c>
      <c r="E51" s="21"/>
      <c r="F51" s="108" t="str">
        <f>IF(E51=0," ",(ROUND(C51*E51,2)))</f>
        <v xml:space="preserve"> </v>
      </c>
      <c r="G51" s="73">
        <f>SUM(F50:F51)</f>
        <v>0</v>
      </c>
      <c r="J51" s="88"/>
      <c r="K51" s="88"/>
    </row>
    <row r="52" spans="1:11" ht="15.75" customHeight="1">
      <c r="A52" s="27"/>
      <c r="B52" s="28"/>
      <c r="C52" s="74"/>
      <c r="D52" s="29"/>
      <c r="E52" s="33"/>
      <c r="F52" s="109"/>
      <c r="G52" s="78"/>
      <c r="J52" s="88"/>
      <c r="K52" s="88"/>
    </row>
    <row r="53" spans="1:11" ht="21.75" customHeight="1">
      <c r="A53" s="18">
        <v>9</v>
      </c>
      <c r="B53" s="19" t="s">
        <v>10</v>
      </c>
      <c r="C53" s="71">
        <v>1</v>
      </c>
      <c r="D53" s="39" t="s">
        <v>11</v>
      </c>
      <c r="E53" s="21"/>
      <c r="F53" s="108">
        <f>C53*E53</f>
        <v>0</v>
      </c>
      <c r="G53" s="73">
        <f>SUM(F53)</f>
        <v>0</v>
      </c>
      <c r="J53" s="88"/>
      <c r="K53" s="88"/>
    </row>
    <row r="54" spans="1:11" ht="15.75" customHeight="1">
      <c r="A54" s="27"/>
      <c r="B54" s="28"/>
      <c r="C54" s="74"/>
      <c r="D54" s="29"/>
      <c r="E54" s="33"/>
      <c r="F54" s="79"/>
      <c r="G54" s="75"/>
      <c r="J54" s="88"/>
      <c r="K54" s="88"/>
    </row>
    <row r="55" spans="1:11" ht="24.75" customHeight="1">
      <c r="A55" s="18">
        <v>10</v>
      </c>
      <c r="B55" s="19" t="s">
        <v>55</v>
      </c>
      <c r="C55" s="71">
        <v>1</v>
      </c>
      <c r="D55" s="39" t="s">
        <v>11</v>
      </c>
      <c r="E55" s="21"/>
      <c r="F55" s="108" t="str">
        <f>IF(E55=0," ",(ROUND(C55*E55,2)))</f>
        <v xml:space="preserve"> </v>
      </c>
      <c r="G55" s="73" t="str">
        <f>+F55</f>
        <v xml:space="preserve"> </v>
      </c>
      <c r="J55" s="88"/>
      <c r="K55" s="88"/>
    </row>
    <row r="56" spans="1:11" ht="15.75" customHeight="1">
      <c r="A56" s="40"/>
      <c r="B56" s="34"/>
      <c r="C56" s="74"/>
      <c r="D56" s="41"/>
      <c r="E56" s="33"/>
      <c r="F56" s="112"/>
      <c r="G56" s="75"/>
      <c r="J56" s="88"/>
      <c r="K56" s="88"/>
    </row>
    <row r="57" spans="1:11" ht="21" customHeight="1">
      <c r="A57" s="18">
        <v>11</v>
      </c>
      <c r="B57" s="19" t="s">
        <v>56</v>
      </c>
      <c r="C57" s="71">
        <v>1</v>
      </c>
      <c r="D57" s="39" t="s">
        <v>11</v>
      </c>
      <c r="E57" s="21"/>
      <c r="F57" s="108" t="str">
        <f>IF(E57=0," ",(ROUND(C57*E57,2)))</f>
        <v xml:space="preserve"> </v>
      </c>
      <c r="G57" s="73" t="str">
        <f>+F57</f>
        <v xml:space="preserve"> </v>
      </c>
      <c r="J57" s="88"/>
      <c r="K57" s="88"/>
    </row>
    <row r="58" spans="1:11" ht="14.25" customHeight="1" thickBot="1">
      <c r="A58" s="42"/>
      <c r="B58" s="43"/>
      <c r="C58" s="82"/>
      <c r="D58" s="43"/>
      <c r="E58" s="38"/>
      <c r="F58" s="83"/>
      <c r="G58" s="84"/>
      <c r="J58" s="88"/>
      <c r="K58" s="88"/>
    </row>
    <row r="59" spans="1:11" ht="21" customHeight="1" thickBot="1" thickTop="1">
      <c r="A59" s="44"/>
      <c r="B59" s="45" t="s">
        <v>20</v>
      </c>
      <c r="C59" s="85"/>
      <c r="D59" s="46"/>
      <c r="E59" s="47"/>
      <c r="F59" s="47"/>
      <c r="G59" s="86">
        <f>SUM(G12:G57)</f>
        <v>0</v>
      </c>
      <c r="J59" s="88"/>
      <c r="K59" s="88"/>
    </row>
    <row r="60" spans="1:11" ht="21" customHeight="1" thickBot="1" thickTop="1">
      <c r="A60" s="44"/>
      <c r="B60" s="45" t="s">
        <v>20</v>
      </c>
      <c r="C60" s="85"/>
      <c r="D60" s="46"/>
      <c r="E60" s="47"/>
      <c r="F60" s="47"/>
      <c r="G60" s="86">
        <f>SUM(F12:F57)</f>
        <v>0</v>
      </c>
      <c r="J60" s="88"/>
      <c r="K60" s="88"/>
    </row>
    <row r="61" spans="1:11" ht="19.5" customHeight="1" thickTop="1">
      <c r="A61" s="113"/>
      <c r="B61" s="114"/>
      <c r="C61" s="115"/>
      <c r="D61" s="115"/>
      <c r="E61" s="115"/>
      <c r="F61" s="115"/>
      <c r="G61" s="48"/>
      <c r="J61" s="88"/>
      <c r="K61" s="88"/>
    </row>
    <row r="62" spans="1:11" ht="19.5" customHeight="1">
      <c r="A62" s="116"/>
      <c r="B62" s="117" t="s">
        <v>53</v>
      </c>
      <c r="C62" s="118">
        <v>0.1</v>
      </c>
      <c r="D62" s="119"/>
      <c r="E62" s="119"/>
      <c r="F62" s="119">
        <f>C62*G60</f>
        <v>0</v>
      </c>
      <c r="G62" s="49"/>
      <c r="J62" s="88"/>
      <c r="K62" s="88"/>
    </row>
    <row r="63" spans="1:11" ht="19.5" customHeight="1">
      <c r="A63" s="116"/>
      <c r="B63" s="117" t="s">
        <v>6</v>
      </c>
      <c r="C63" s="118">
        <v>0.025</v>
      </c>
      <c r="D63" s="119"/>
      <c r="E63" s="119"/>
      <c r="F63" s="119">
        <f>C63*G60</f>
        <v>0</v>
      </c>
      <c r="G63" s="49"/>
      <c r="J63" s="88"/>
      <c r="K63" s="88"/>
    </row>
    <row r="64" spans="1:11" ht="19.5" customHeight="1">
      <c r="A64" s="116"/>
      <c r="B64" s="117" t="s">
        <v>7</v>
      </c>
      <c r="C64" s="118">
        <v>0.0535</v>
      </c>
      <c r="D64" s="119"/>
      <c r="E64" s="119"/>
      <c r="F64" s="119">
        <f>C64*G60</f>
        <v>0</v>
      </c>
      <c r="G64" s="49"/>
      <c r="J64" s="88"/>
      <c r="K64" s="88"/>
    </row>
    <row r="65" spans="1:11" ht="22.5" customHeight="1">
      <c r="A65" s="116"/>
      <c r="B65" s="117" t="s">
        <v>8</v>
      </c>
      <c r="C65" s="118">
        <v>0.02</v>
      </c>
      <c r="D65" s="119"/>
      <c r="E65" s="119"/>
      <c r="F65" s="119">
        <f>C65*G60</f>
        <v>0</v>
      </c>
      <c r="G65" s="49"/>
      <c r="J65" s="88"/>
      <c r="K65" s="88"/>
    </row>
    <row r="66" spans="1:11" ht="21.75" customHeight="1">
      <c r="A66" s="116"/>
      <c r="B66" s="117" t="s">
        <v>21</v>
      </c>
      <c r="C66" s="118">
        <v>0.01</v>
      </c>
      <c r="D66" s="119"/>
      <c r="E66" s="119"/>
      <c r="F66" s="119">
        <f>C66*G60</f>
        <v>0</v>
      </c>
      <c r="G66" s="49"/>
      <c r="J66" s="88"/>
      <c r="K66" s="88"/>
    </row>
    <row r="67" spans="1:11" ht="21.75" customHeight="1">
      <c r="A67" s="116"/>
      <c r="B67" s="117" t="s">
        <v>54</v>
      </c>
      <c r="C67" s="118">
        <v>0.05</v>
      </c>
      <c r="D67" s="119"/>
      <c r="E67" s="119"/>
      <c r="F67" s="119">
        <f>C67*G60</f>
        <v>0</v>
      </c>
      <c r="G67" s="49"/>
      <c r="J67" s="88"/>
      <c r="K67" s="88"/>
    </row>
    <row r="68" spans="1:11" ht="21.75" customHeight="1" thickBot="1">
      <c r="A68" s="120"/>
      <c r="B68" s="117"/>
      <c r="C68" s="121"/>
      <c r="D68" s="122"/>
      <c r="E68" s="122"/>
      <c r="F68" s="122"/>
      <c r="G68" s="50"/>
      <c r="J68" s="88"/>
      <c r="K68" s="88"/>
    </row>
    <row r="69" spans="1:11" ht="21.75" customHeight="1" thickBot="1" thickTop="1">
      <c r="A69" s="123"/>
      <c r="B69" s="124" t="s">
        <v>22</v>
      </c>
      <c r="C69" s="51"/>
      <c r="D69" s="125"/>
      <c r="E69" s="124"/>
      <c r="F69" s="52"/>
      <c r="G69" s="53">
        <f>SUM(F62:F67)</f>
        <v>0</v>
      </c>
      <c r="J69" s="88"/>
      <c r="K69" s="88"/>
    </row>
    <row r="70" spans="1:11" ht="22.5" customHeight="1" thickBot="1" thickTop="1">
      <c r="A70" s="126"/>
      <c r="B70" s="127"/>
      <c r="C70" s="128"/>
      <c r="D70" s="128"/>
      <c r="E70" s="128"/>
      <c r="F70" s="128"/>
      <c r="G70" s="54"/>
      <c r="J70" s="88"/>
      <c r="K70" s="88"/>
    </row>
    <row r="71" spans="1:11" ht="22.5" customHeight="1" thickBot="1" thickTop="1">
      <c r="A71" s="123"/>
      <c r="B71" s="124" t="s">
        <v>23</v>
      </c>
      <c r="C71" s="129"/>
      <c r="D71" s="125"/>
      <c r="E71" s="124"/>
      <c r="F71" s="52"/>
      <c r="G71" s="53">
        <f>G60+G69</f>
        <v>0</v>
      </c>
      <c r="J71" s="88"/>
      <c r="K71" s="88"/>
    </row>
    <row r="72" spans="1:11" ht="22.5" customHeight="1" thickBot="1" thickTop="1">
      <c r="A72" s="126"/>
      <c r="B72" s="127"/>
      <c r="C72" s="130"/>
      <c r="D72" s="128"/>
      <c r="E72" s="128"/>
      <c r="F72" s="128"/>
      <c r="G72" s="54"/>
      <c r="H72" s="88"/>
      <c r="I72" s="88"/>
      <c r="J72" s="88"/>
      <c r="K72" s="88"/>
    </row>
    <row r="73" spans="1:11" ht="22.5" customHeight="1" thickBot="1" thickTop="1">
      <c r="A73" s="123"/>
      <c r="B73" s="124" t="s">
        <v>24</v>
      </c>
      <c r="C73" s="131">
        <v>0.03</v>
      </c>
      <c r="D73" s="125"/>
      <c r="E73" s="124"/>
      <c r="F73" s="52"/>
      <c r="G73" s="53">
        <f>+G71*C73</f>
        <v>0</v>
      </c>
      <c r="H73" s="88"/>
      <c r="I73" s="88"/>
      <c r="J73" s="88"/>
      <c r="K73" s="88"/>
    </row>
    <row r="74" spans="1:11" ht="22.5" customHeight="1" thickBot="1" thickTop="1">
      <c r="A74" s="126"/>
      <c r="B74" s="127"/>
      <c r="C74" s="130"/>
      <c r="D74" s="128"/>
      <c r="E74" s="128"/>
      <c r="F74" s="128"/>
      <c r="G74" s="54"/>
      <c r="H74" s="88"/>
      <c r="I74" s="88"/>
      <c r="J74" s="88"/>
      <c r="K74" s="88"/>
    </row>
    <row r="75" spans="1:11" ht="22.5" customHeight="1" thickBot="1" thickTop="1">
      <c r="A75" s="123"/>
      <c r="B75" s="124" t="s">
        <v>25</v>
      </c>
      <c r="C75" s="131">
        <v>0.06</v>
      </c>
      <c r="D75" s="125"/>
      <c r="E75" s="124"/>
      <c r="F75" s="52"/>
      <c r="G75" s="53">
        <f>(+C75*G60)</f>
        <v>0</v>
      </c>
      <c r="H75" s="88"/>
      <c r="I75" s="88"/>
      <c r="J75" s="88"/>
      <c r="K75" s="88"/>
    </row>
    <row r="76" spans="1:11" ht="22.5" customHeight="1" thickBot="1" thickTop="1">
      <c r="A76" s="126"/>
      <c r="B76" s="127"/>
      <c r="C76" s="130"/>
      <c r="D76" s="128"/>
      <c r="E76" s="128"/>
      <c r="F76" s="128"/>
      <c r="G76" s="54"/>
      <c r="H76" s="88"/>
      <c r="I76" s="88"/>
      <c r="J76" s="88"/>
      <c r="K76" s="88"/>
    </row>
    <row r="77" spans="1:11" ht="22.5" customHeight="1" thickBot="1" thickTop="1">
      <c r="A77" s="123"/>
      <c r="B77" s="124" t="s">
        <v>26</v>
      </c>
      <c r="C77" s="131">
        <v>0.001</v>
      </c>
      <c r="D77" s="125"/>
      <c r="E77" s="124"/>
      <c r="F77" s="52"/>
      <c r="G77" s="53">
        <f>G60*C77</f>
        <v>0</v>
      </c>
      <c r="H77" s="88"/>
      <c r="I77" s="88"/>
      <c r="J77" s="88"/>
      <c r="K77" s="88"/>
    </row>
    <row r="78" spans="1:11" ht="22.5" customHeight="1" thickBot="1" thickTop="1">
      <c r="A78" s="132"/>
      <c r="B78" s="133"/>
      <c r="C78" s="134"/>
      <c r="D78" s="135"/>
      <c r="E78" s="133"/>
      <c r="F78" s="55"/>
      <c r="G78" s="56"/>
      <c r="H78" s="88"/>
      <c r="I78" s="88"/>
      <c r="J78" s="88"/>
      <c r="K78" s="88"/>
    </row>
    <row r="79" spans="1:11" ht="22.5" customHeight="1" thickBot="1" thickTop="1">
      <c r="A79" s="123"/>
      <c r="B79" s="124" t="s">
        <v>27</v>
      </c>
      <c r="C79" s="131">
        <v>0.18</v>
      </c>
      <c r="D79" s="125"/>
      <c r="E79" s="124"/>
      <c r="F79" s="52"/>
      <c r="G79" s="53">
        <f>F62*C79</f>
        <v>0</v>
      </c>
      <c r="H79" s="88"/>
      <c r="I79" s="88"/>
      <c r="J79" s="88"/>
      <c r="K79" s="88"/>
    </row>
    <row r="80" spans="1:11" ht="22.5" customHeight="1" thickBot="1" thickTop="1">
      <c r="A80" s="126"/>
      <c r="B80" s="127"/>
      <c r="C80" s="130"/>
      <c r="D80" s="128"/>
      <c r="E80" s="136"/>
      <c r="F80" s="128"/>
      <c r="G80" s="54"/>
      <c r="H80" s="88"/>
      <c r="I80" s="88"/>
      <c r="J80" s="88"/>
      <c r="K80" s="88"/>
    </row>
    <row r="81" spans="1:11" ht="22.5" customHeight="1" thickBot="1" thickTop="1">
      <c r="A81" s="123"/>
      <c r="B81" s="124" t="s">
        <v>28</v>
      </c>
      <c r="C81" s="131">
        <v>0.05</v>
      </c>
      <c r="D81" s="125"/>
      <c r="E81" s="124"/>
      <c r="F81" s="52"/>
      <c r="G81" s="53">
        <f>+G60*C81</f>
        <v>0</v>
      </c>
      <c r="H81" s="88"/>
      <c r="I81" s="88"/>
      <c r="J81" s="88"/>
      <c r="K81" s="88"/>
    </row>
    <row r="82" spans="1:11" ht="22.5" customHeight="1" thickBot="1" thickTop="1">
      <c r="A82" s="126"/>
      <c r="B82" s="127"/>
      <c r="C82" s="128"/>
      <c r="D82" s="128"/>
      <c r="E82" s="128"/>
      <c r="F82" s="128"/>
      <c r="G82" s="54"/>
      <c r="H82" s="88"/>
      <c r="I82" s="88"/>
      <c r="J82" s="88"/>
      <c r="K82" s="88"/>
    </row>
    <row r="83" spans="1:11" ht="22.5" customHeight="1" thickBot="1" thickTop="1">
      <c r="A83" s="123"/>
      <c r="B83" s="124" t="s">
        <v>29</v>
      </c>
      <c r="C83" s="51"/>
      <c r="D83" s="125"/>
      <c r="E83" s="124"/>
      <c r="F83" s="52"/>
      <c r="G83" s="53">
        <f>+G81+G79+G77+G75+G73+G71</f>
        <v>0</v>
      </c>
      <c r="H83" s="88"/>
      <c r="I83" s="88"/>
      <c r="J83" s="88"/>
      <c r="K83" s="88"/>
    </row>
    <row r="84" spans="1:11" ht="18.75" customHeight="1" thickTop="1">
      <c r="A84" s="57"/>
      <c r="B84" s="58"/>
      <c r="C84" s="59"/>
      <c r="D84" s="59"/>
      <c r="E84" s="59"/>
      <c r="F84" s="59"/>
      <c r="G84" s="59"/>
      <c r="H84" s="88"/>
      <c r="I84" s="88"/>
      <c r="J84" s="88"/>
      <c r="K84" s="88"/>
    </row>
    <row r="85" spans="1:11" ht="18.75" customHeight="1">
      <c r="A85" s="57"/>
      <c r="B85" s="58"/>
      <c r="C85" s="59"/>
      <c r="D85" s="59"/>
      <c r="E85" s="59"/>
      <c r="F85" s="60"/>
      <c r="G85" s="59"/>
      <c r="H85" s="88"/>
      <c r="I85" s="88"/>
      <c r="J85" s="88"/>
      <c r="K85" s="88"/>
    </row>
    <row r="86" spans="1:11" ht="15" customHeight="1">
      <c r="A86" s="137"/>
      <c r="B86" s="137"/>
      <c r="C86" s="138"/>
      <c r="D86" s="137"/>
      <c r="E86" s="139"/>
      <c r="F86" s="140"/>
      <c r="G86" s="140"/>
      <c r="H86" s="88"/>
      <c r="I86" s="88"/>
      <c r="J86" s="88"/>
      <c r="K86" s="88"/>
    </row>
    <row r="87" spans="1:11" ht="15" customHeight="1">
      <c r="A87" s="137"/>
      <c r="B87" s="137"/>
      <c r="C87" s="138"/>
      <c r="D87" s="137"/>
      <c r="E87" s="139"/>
      <c r="F87" s="140"/>
      <c r="G87" s="140"/>
      <c r="H87" s="88"/>
      <c r="I87" s="88"/>
      <c r="J87" s="88"/>
      <c r="K87" s="88"/>
    </row>
    <row r="88" spans="1:11" ht="15" customHeight="1">
      <c r="A88" s="137"/>
      <c r="B88" s="137"/>
      <c r="C88" s="138"/>
      <c r="D88" s="137"/>
      <c r="E88" s="139"/>
      <c r="F88" s="140"/>
      <c r="G88" s="140"/>
      <c r="H88" s="88"/>
      <c r="I88" s="88"/>
      <c r="J88" s="88"/>
      <c r="K88" s="88"/>
    </row>
    <row r="89" spans="1:11" ht="15" customHeight="1">
      <c r="A89" s="137"/>
      <c r="B89" s="137"/>
      <c r="C89" s="138"/>
      <c r="D89" s="137"/>
      <c r="E89" s="139"/>
      <c r="F89" s="140"/>
      <c r="G89" s="140"/>
      <c r="H89" s="88"/>
      <c r="I89" s="88"/>
      <c r="J89" s="88"/>
      <c r="K89" s="88"/>
    </row>
    <row r="90" spans="1:11" ht="15" customHeight="1">
      <c r="A90" s="137"/>
      <c r="B90" s="137"/>
      <c r="C90" s="138"/>
      <c r="D90" s="137"/>
      <c r="E90" s="139"/>
      <c r="F90" s="140"/>
      <c r="G90" s="140"/>
      <c r="H90" s="88"/>
      <c r="I90" s="88"/>
      <c r="J90" s="88"/>
      <c r="K90" s="88"/>
    </row>
    <row r="91" spans="1:11" ht="15" customHeight="1">
      <c r="A91" s="137"/>
      <c r="B91" s="137"/>
      <c r="C91" s="138"/>
      <c r="D91" s="137"/>
      <c r="E91" s="139"/>
      <c r="F91" s="140"/>
      <c r="G91" s="140"/>
      <c r="H91" s="88"/>
      <c r="I91" s="88"/>
      <c r="J91" s="88"/>
      <c r="K91" s="88"/>
    </row>
    <row r="92" spans="1:11" ht="15" customHeight="1">
      <c r="A92" s="137"/>
      <c r="B92" s="137"/>
      <c r="C92" s="138"/>
      <c r="D92" s="137"/>
      <c r="E92" s="139"/>
      <c r="F92" s="140"/>
      <c r="G92" s="140"/>
      <c r="H92" s="88"/>
      <c r="I92" s="88"/>
      <c r="J92" s="88"/>
      <c r="K92" s="88"/>
    </row>
    <row r="93" spans="1:11" ht="15" customHeight="1">
      <c r="A93" s="137"/>
      <c r="B93" s="137"/>
      <c r="C93" s="138"/>
      <c r="D93" s="137"/>
      <c r="E93" s="139"/>
      <c r="F93" s="140"/>
      <c r="G93" s="140"/>
      <c r="H93" s="88"/>
      <c r="I93" s="88"/>
      <c r="J93" s="88"/>
      <c r="K93" s="88"/>
    </row>
    <row r="94" spans="1:11" ht="15" customHeight="1">
      <c r="A94" s="137"/>
      <c r="B94" s="137"/>
      <c r="C94" s="138"/>
      <c r="D94" s="137"/>
      <c r="E94" s="139"/>
      <c r="F94" s="140"/>
      <c r="G94" s="140"/>
      <c r="H94" s="88"/>
      <c r="I94" s="88"/>
      <c r="J94" s="88"/>
      <c r="K94" s="88"/>
    </row>
    <row r="95" spans="1:11" ht="15" customHeight="1">
      <c r="A95" s="137"/>
      <c r="B95" s="137"/>
      <c r="C95" s="138"/>
      <c r="D95" s="137"/>
      <c r="E95" s="139"/>
      <c r="F95" s="140"/>
      <c r="G95" s="140"/>
      <c r="H95" s="88"/>
      <c r="I95" s="88"/>
      <c r="J95" s="88"/>
      <c r="K95" s="88"/>
    </row>
    <row r="96" spans="1:11" ht="15" customHeight="1">
      <c r="A96" s="137"/>
      <c r="B96" s="137"/>
      <c r="C96" s="138"/>
      <c r="D96" s="137"/>
      <c r="E96" s="139"/>
      <c r="F96" s="140"/>
      <c r="G96" s="140"/>
      <c r="H96" s="88"/>
      <c r="I96" s="88"/>
      <c r="J96" s="88"/>
      <c r="K96" s="88"/>
    </row>
    <row r="97" spans="1:11" ht="15" customHeight="1">
      <c r="A97" s="137"/>
      <c r="B97" s="137"/>
      <c r="C97" s="138"/>
      <c r="D97" s="137"/>
      <c r="E97" s="139"/>
      <c r="F97" s="140"/>
      <c r="G97" s="140"/>
      <c r="H97" s="88"/>
      <c r="I97" s="88"/>
      <c r="J97" s="88"/>
      <c r="K97" s="88"/>
    </row>
    <row r="98" spans="1:11" ht="15" customHeight="1">
      <c r="A98" s="137"/>
      <c r="B98" s="137"/>
      <c r="C98" s="138"/>
      <c r="D98" s="137"/>
      <c r="E98" s="139"/>
      <c r="F98" s="140"/>
      <c r="G98" s="140"/>
      <c r="H98" s="88"/>
      <c r="I98" s="88"/>
      <c r="J98" s="88"/>
      <c r="K98" s="88"/>
    </row>
    <row r="99" spans="1:11" ht="15" customHeight="1">
      <c r="A99" s="137"/>
      <c r="B99" s="137"/>
      <c r="C99" s="138"/>
      <c r="D99" s="137"/>
      <c r="E99" s="139"/>
      <c r="F99" s="140"/>
      <c r="G99" s="140"/>
      <c r="H99" s="88"/>
      <c r="I99" s="88"/>
      <c r="J99" s="88"/>
      <c r="K99" s="88"/>
    </row>
    <row r="100" spans="1:11" ht="15" customHeight="1">
      <c r="A100" s="137"/>
      <c r="B100" s="137"/>
      <c r="C100" s="138"/>
      <c r="D100" s="137"/>
      <c r="E100" s="139"/>
      <c r="F100" s="140"/>
      <c r="G100" s="140"/>
      <c r="H100" s="88"/>
      <c r="I100" s="88"/>
      <c r="J100" s="88"/>
      <c r="K100" s="88"/>
    </row>
    <row r="101" spans="1:11" ht="15" customHeight="1">
      <c r="A101" s="137"/>
      <c r="B101" s="137"/>
      <c r="C101" s="138"/>
      <c r="D101" s="137"/>
      <c r="E101" s="139"/>
      <c r="F101" s="140"/>
      <c r="G101" s="140"/>
      <c r="H101" s="88"/>
      <c r="I101" s="88"/>
      <c r="J101" s="88"/>
      <c r="K101" s="88"/>
    </row>
    <row r="102" spans="1:11" ht="15" customHeight="1">
      <c r="A102" s="137"/>
      <c r="B102" s="137"/>
      <c r="C102" s="138"/>
      <c r="D102" s="137"/>
      <c r="E102" s="139"/>
      <c r="F102" s="140"/>
      <c r="G102" s="140"/>
      <c r="H102" s="88"/>
      <c r="I102" s="88"/>
      <c r="J102" s="88"/>
      <c r="K102" s="88"/>
    </row>
    <row r="103" spans="1:11" ht="15" customHeight="1">
      <c r="A103" s="137"/>
      <c r="B103" s="137"/>
      <c r="C103" s="138"/>
      <c r="D103" s="137"/>
      <c r="E103" s="139"/>
      <c r="F103" s="140"/>
      <c r="G103" s="140"/>
      <c r="H103" s="88"/>
      <c r="I103" s="88"/>
      <c r="J103" s="88"/>
      <c r="K103" s="88"/>
    </row>
    <row r="104" spans="1:11" ht="15" customHeight="1">
      <c r="A104" s="137"/>
      <c r="B104" s="137"/>
      <c r="C104" s="138"/>
      <c r="D104" s="137"/>
      <c r="E104" s="139"/>
      <c r="F104" s="140"/>
      <c r="G104" s="140"/>
      <c r="H104" s="88"/>
      <c r="I104" s="88"/>
      <c r="J104" s="88"/>
      <c r="K104" s="88"/>
    </row>
    <row r="105" spans="1:11" ht="15" customHeight="1">
      <c r="A105" s="137"/>
      <c r="B105" s="137"/>
      <c r="C105" s="138"/>
      <c r="D105" s="137"/>
      <c r="E105" s="139"/>
      <c r="F105" s="140"/>
      <c r="G105" s="140"/>
      <c r="H105" s="88"/>
      <c r="I105" s="88"/>
      <c r="J105" s="88"/>
      <c r="K105" s="88"/>
    </row>
    <row r="106" spans="1:11" ht="15" customHeight="1">
      <c r="A106" s="137"/>
      <c r="B106" s="137"/>
      <c r="C106" s="138"/>
      <c r="D106" s="137"/>
      <c r="E106" s="139"/>
      <c r="F106" s="140"/>
      <c r="G106" s="140"/>
      <c r="H106" s="88"/>
      <c r="I106" s="88"/>
      <c r="J106" s="88"/>
      <c r="K106" s="88"/>
    </row>
    <row r="107" spans="1:11" ht="15" customHeight="1">
      <c r="A107" s="137"/>
      <c r="B107" s="137"/>
      <c r="C107" s="138"/>
      <c r="D107" s="137"/>
      <c r="E107" s="139"/>
      <c r="F107" s="140"/>
      <c r="G107" s="140"/>
      <c r="H107" s="88"/>
      <c r="I107" s="88"/>
      <c r="J107" s="88"/>
      <c r="K107" s="88"/>
    </row>
    <row r="108" spans="1:11" ht="15" customHeight="1">
      <c r="A108" s="137"/>
      <c r="B108" s="137"/>
      <c r="C108" s="138"/>
      <c r="D108" s="137"/>
      <c r="E108" s="139"/>
      <c r="F108" s="140"/>
      <c r="G108" s="140"/>
      <c r="H108" s="88"/>
      <c r="I108" s="88"/>
      <c r="J108" s="88"/>
      <c r="K108" s="88"/>
    </row>
    <row r="109" spans="1:11" ht="15" customHeight="1">
      <c r="A109" s="137"/>
      <c r="B109" s="137"/>
      <c r="C109" s="138"/>
      <c r="D109" s="137"/>
      <c r="E109" s="139"/>
      <c r="F109" s="140"/>
      <c r="G109" s="140"/>
      <c r="H109" s="88"/>
      <c r="I109" s="88"/>
      <c r="J109" s="88"/>
      <c r="K109" s="88"/>
    </row>
    <row r="110" spans="1:11" ht="15" customHeight="1">
      <c r="A110" s="137"/>
      <c r="B110" s="137"/>
      <c r="C110" s="138"/>
      <c r="D110" s="137"/>
      <c r="E110" s="139"/>
      <c r="F110" s="140"/>
      <c r="G110" s="140"/>
      <c r="H110" s="88"/>
      <c r="I110" s="88"/>
      <c r="J110" s="88"/>
      <c r="K110" s="88"/>
    </row>
    <row r="111" spans="1:11" ht="15" customHeight="1">
      <c r="A111" s="137"/>
      <c r="B111" s="137"/>
      <c r="C111" s="138"/>
      <c r="D111" s="137"/>
      <c r="E111" s="139"/>
      <c r="F111" s="140"/>
      <c r="G111" s="140"/>
      <c r="H111" s="88"/>
      <c r="I111" s="88"/>
      <c r="J111" s="88"/>
      <c r="K111" s="88"/>
    </row>
    <row r="112" spans="1:11" ht="15" customHeight="1">
      <c r="A112" s="137"/>
      <c r="B112" s="137"/>
      <c r="C112" s="138"/>
      <c r="D112" s="137"/>
      <c r="E112" s="139"/>
      <c r="F112" s="140"/>
      <c r="G112" s="140"/>
      <c r="H112" s="88"/>
      <c r="I112" s="88"/>
      <c r="J112" s="88"/>
      <c r="K112" s="88"/>
    </row>
    <row r="113" spans="1:11" ht="15" customHeight="1">
      <c r="A113" s="137"/>
      <c r="B113" s="137"/>
      <c r="C113" s="138"/>
      <c r="D113" s="137"/>
      <c r="E113" s="139"/>
      <c r="F113" s="140"/>
      <c r="G113" s="140"/>
      <c r="H113" s="88"/>
      <c r="I113" s="88"/>
      <c r="J113" s="88"/>
      <c r="K113" s="88"/>
    </row>
    <row r="114" spans="1:11" ht="15" customHeight="1">
      <c r="A114" s="137"/>
      <c r="B114" s="137"/>
      <c r="C114" s="138"/>
      <c r="D114" s="137"/>
      <c r="E114" s="139"/>
      <c r="F114" s="140"/>
      <c r="G114" s="140"/>
      <c r="H114" s="88"/>
      <c r="I114" s="88"/>
      <c r="J114" s="88"/>
      <c r="K114" s="88"/>
    </row>
    <row r="115" spans="1:11" ht="15" customHeight="1">
      <c r="A115" s="137"/>
      <c r="B115" s="137"/>
      <c r="C115" s="138"/>
      <c r="D115" s="137"/>
      <c r="E115" s="139"/>
      <c r="F115" s="140"/>
      <c r="G115" s="140"/>
      <c r="H115" s="88"/>
      <c r="I115" s="88"/>
      <c r="J115" s="88"/>
      <c r="K115" s="88"/>
    </row>
    <row r="116" spans="1:11" ht="15" customHeight="1">
      <c r="A116" s="137"/>
      <c r="B116" s="137"/>
      <c r="C116" s="138"/>
      <c r="D116" s="137"/>
      <c r="E116" s="139"/>
      <c r="F116" s="140"/>
      <c r="G116" s="140"/>
      <c r="H116" s="88"/>
      <c r="I116" s="88"/>
      <c r="J116" s="88"/>
      <c r="K116" s="88"/>
    </row>
    <row r="117" spans="1:11" ht="15" customHeight="1">
      <c r="A117" s="137"/>
      <c r="B117" s="137"/>
      <c r="C117" s="138"/>
      <c r="D117" s="137"/>
      <c r="E117" s="139"/>
      <c r="F117" s="140"/>
      <c r="G117" s="140"/>
      <c r="H117" s="88"/>
      <c r="I117" s="88"/>
      <c r="J117" s="88"/>
      <c r="K117" s="88"/>
    </row>
    <row r="118" spans="1:11" ht="15" customHeight="1">
      <c r="A118" s="137"/>
      <c r="B118" s="137"/>
      <c r="C118" s="138"/>
      <c r="D118" s="137"/>
      <c r="E118" s="139"/>
      <c r="F118" s="140"/>
      <c r="G118" s="140"/>
      <c r="H118" s="88"/>
      <c r="I118" s="88"/>
      <c r="J118" s="88"/>
      <c r="K118" s="88"/>
    </row>
    <row r="119" spans="1:11" ht="15" customHeight="1">
      <c r="A119" s="137"/>
      <c r="B119" s="137"/>
      <c r="C119" s="138"/>
      <c r="D119" s="137"/>
      <c r="E119" s="139"/>
      <c r="F119" s="140"/>
      <c r="G119" s="140"/>
      <c r="H119" s="88"/>
      <c r="I119" s="88"/>
      <c r="J119" s="88"/>
      <c r="K119" s="88"/>
    </row>
    <row r="120" spans="1:11" ht="15" customHeight="1">
      <c r="A120" s="137"/>
      <c r="B120" s="137"/>
      <c r="C120" s="138"/>
      <c r="D120" s="137"/>
      <c r="E120" s="139"/>
      <c r="F120" s="140"/>
      <c r="G120" s="140"/>
      <c r="H120" s="88"/>
      <c r="I120" s="88"/>
      <c r="J120" s="88"/>
      <c r="K120" s="88"/>
    </row>
    <row r="121" spans="1:11" ht="15" customHeight="1">
      <c r="A121" s="137"/>
      <c r="B121" s="137"/>
      <c r="C121" s="138"/>
      <c r="D121" s="137"/>
      <c r="E121" s="139"/>
      <c r="F121" s="140"/>
      <c r="G121" s="140"/>
      <c r="H121" s="88"/>
      <c r="I121" s="88"/>
      <c r="J121" s="88"/>
      <c r="K121" s="88"/>
    </row>
    <row r="122" spans="1:11" ht="15" customHeight="1">
      <c r="A122" s="137"/>
      <c r="B122" s="137"/>
      <c r="C122" s="138"/>
      <c r="D122" s="137"/>
      <c r="E122" s="139"/>
      <c r="F122" s="140"/>
      <c r="G122" s="140"/>
      <c r="H122" s="88"/>
      <c r="I122" s="88"/>
      <c r="J122" s="88"/>
      <c r="K122" s="88"/>
    </row>
    <row r="123" spans="1:11" ht="15" customHeight="1">
      <c r="A123" s="137"/>
      <c r="B123" s="137"/>
      <c r="C123" s="138"/>
      <c r="D123" s="137"/>
      <c r="E123" s="139"/>
      <c r="F123" s="140"/>
      <c r="G123" s="140"/>
      <c r="H123" s="88"/>
      <c r="I123" s="88"/>
      <c r="J123" s="88"/>
      <c r="K123" s="88"/>
    </row>
    <row r="124" spans="1:11" ht="15" customHeight="1">
      <c r="A124" s="137"/>
      <c r="B124" s="137"/>
      <c r="C124" s="138"/>
      <c r="D124" s="137"/>
      <c r="E124" s="139"/>
      <c r="F124" s="140"/>
      <c r="G124" s="140"/>
      <c r="H124" s="88"/>
      <c r="I124" s="88"/>
      <c r="J124" s="88"/>
      <c r="K124" s="88"/>
    </row>
    <row r="125" spans="1:11" ht="15" customHeight="1">
      <c r="A125" s="137"/>
      <c r="B125" s="137"/>
      <c r="C125" s="138"/>
      <c r="D125" s="137"/>
      <c r="E125" s="139"/>
      <c r="F125" s="140"/>
      <c r="G125" s="140"/>
      <c r="H125" s="88"/>
      <c r="I125" s="88"/>
      <c r="J125" s="88"/>
      <c r="K125" s="88"/>
    </row>
    <row r="126" spans="1:11" ht="15" customHeight="1">
      <c r="A126" s="137"/>
      <c r="B126" s="137"/>
      <c r="C126" s="138"/>
      <c r="D126" s="137"/>
      <c r="E126" s="139"/>
      <c r="F126" s="140"/>
      <c r="G126" s="140"/>
      <c r="H126" s="88"/>
      <c r="I126" s="88"/>
      <c r="J126" s="88"/>
      <c r="K126" s="88"/>
    </row>
    <row r="127" spans="1:11" ht="15" customHeight="1">
      <c r="A127" s="137"/>
      <c r="B127" s="137"/>
      <c r="C127" s="138"/>
      <c r="D127" s="137"/>
      <c r="E127" s="139"/>
      <c r="F127" s="140"/>
      <c r="G127" s="140"/>
      <c r="H127" s="88"/>
      <c r="I127" s="88"/>
      <c r="J127" s="88"/>
      <c r="K127" s="88"/>
    </row>
    <row r="128" spans="1:11" ht="15" customHeight="1">
      <c r="A128" s="137"/>
      <c r="B128" s="137"/>
      <c r="C128" s="138"/>
      <c r="D128" s="137"/>
      <c r="E128" s="139"/>
      <c r="F128" s="140"/>
      <c r="G128" s="140"/>
      <c r="H128" s="88"/>
      <c r="I128" s="88"/>
      <c r="J128" s="88"/>
      <c r="K128" s="88"/>
    </row>
    <row r="129" spans="1:11" ht="15" customHeight="1">
      <c r="A129" s="137"/>
      <c r="B129" s="137"/>
      <c r="C129" s="138"/>
      <c r="D129" s="137"/>
      <c r="E129" s="139"/>
      <c r="F129" s="140"/>
      <c r="G129" s="140"/>
      <c r="H129" s="88"/>
      <c r="I129" s="88"/>
      <c r="J129" s="88"/>
      <c r="K129" s="88"/>
    </row>
    <row r="130" spans="1:11" ht="15" customHeight="1">
      <c r="A130" s="137"/>
      <c r="B130" s="137"/>
      <c r="C130" s="138"/>
      <c r="D130" s="137"/>
      <c r="E130" s="139"/>
      <c r="F130" s="140"/>
      <c r="G130" s="140"/>
      <c r="H130" s="88"/>
      <c r="I130" s="88"/>
      <c r="J130" s="88"/>
      <c r="K130" s="88"/>
    </row>
    <row r="131" spans="1:11" ht="15" customHeight="1">
      <c r="A131" s="137"/>
      <c r="B131" s="137"/>
      <c r="C131" s="138"/>
      <c r="D131" s="137"/>
      <c r="E131" s="139"/>
      <c r="F131" s="140"/>
      <c r="G131" s="140"/>
      <c r="H131" s="88"/>
      <c r="I131" s="88"/>
      <c r="J131" s="88"/>
      <c r="K131" s="88"/>
    </row>
    <row r="132" spans="1:11" ht="15" customHeight="1">
      <c r="A132" s="137"/>
      <c r="B132" s="137"/>
      <c r="C132" s="138"/>
      <c r="D132" s="137"/>
      <c r="E132" s="139"/>
      <c r="F132" s="140"/>
      <c r="G132" s="140"/>
      <c r="H132" s="88"/>
      <c r="I132" s="88"/>
      <c r="J132" s="88"/>
      <c r="K132" s="88"/>
    </row>
    <row r="133" spans="1:11" ht="15" customHeight="1">
      <c r="A133" s="137"/>
      <c r="B133" s="137"/>
      <c r="C133" s="138"/>
      <c r="D133" s="137"/>
      <c r="E133" s="139"/>
      <c r="F133" s="140"/>
      <c r="G133" s="140"/>
      <c r="H133" s="88"/>
      <c r="I133" s="88"/>
      <c r="J133" s="88"/>
      <c r="K133" s="88"/>
    </row>
    <row r="134" spans="1:11" ht="15" customHeight="1">
      <c r="A134" s="137"/>
      <c r="B134" s="137"/>
      <c r="C134" s="138"/>
      <c r="D134" s="137"/>
      <c r="E134" s="139"/>
      <c r="F134" s="140"/>
      <c r="G134" s="140"/>
      <c r="H134" s="88"/>
      <c r="I134" s="88"/>
      <c r="J134" s="88"/>
      <c r="K134" s="88"/>
    </row>
    <row r="135" spans="1:11" ht="15" customHeight="1">
      <c r="A135" s="137"/>
      <c r="B135" s="137"/>
      <c r="C135" s="138"/>
      <c r="D135" s="137"/>
      <c r="E135" s="139"/>
      <c r="F135" s="140"/>
      <c r="G135" s="140"/>
      <c r="H135" s="88"/>
      <c r="I135" s="88"/>
      <c r="J135" s="88"/>
      <c r="K135" s="88"/>
    </row>
    <row r="136" spans="1:11" ht="15" customHeight="1">
      <c r="A136" s="137"/>
      <c r="B136" s="137"/>
      <c r="C136" s="138"/>
      <c r="D136" s="137"/>
      <c r="E136" s="139"/>
      <c r="F136" s="140"/>
      <c r="G136" s="140"/>
      <c r="H136" s="88"/>
      <c r="I136" s="88"/>
      <c r="J136" s="88"/>
      <c r="K136" s="88"/>
    </row>
    <row r="137" spans="1:11" ht="15" customHeight="1">
      <c r="A137" s="137"/>
      <c r="B137" s="137"/>
      <c r="C137" s="138"/>
      <c r="D137" s="137"/>
      <c r="E137" s="139"/>
      <c r="F137" s="140"/>
      <c r="G137" s="140"/>
      <c r="H137" s="88"/>
      <c r="I137" s="88"/>
      <c r="J137" s="88"/>
      <c r="K137" s="88"/>
    </row>
    <row r="138" spans="1:11" ht="15" customHeight="1">
      <c r="A138" s="137"/>
      <c r="B138" s="137"/>
      <c r="C138" s="138"/>
      <c r="D138" s="137"/>
      <c r="E138" s="139"/>
      <c r="F138" s="140"/>
      <c r="G138" s="140"/>
      <c r="H138" s="88"/>
      <c r="I138" s="88"/>
      <c r="J138" s="88"/>
      <c r="K138" s="88"/>
    </row>
    <row r="139" spans="1:11" ht="15" customHeight="1">
      <c r="A139" s="137"/>
      <c r="B139" s="137"/>
      <c r="C139" s="138"/>
      <c r="D139" s="137"/>
      <c r="E139" s="139"/>
      <c r="F139" s="140"/>
      <c r="G139" s="140"/>
      <c r="H139" s="88"/>
      <c r="I139" s="88"/>
      <c r="J139" s="88"/>
      <c r="K139" s="88"/>
    </row>
    <row r="140" spans="1:11" ht="15" customHeight="1">
      <c r="A140" s="137"/>
      <c r="B140" s="137"/>
      <c r="C140" s="138"/>
      <c r="D140" s="137"/>
      <c r="E140" s="139"/>
      <c r="F140" s="140"/>
      <c r="G140" s="140"/>
      <c r="H140" s="88"/>
      <c r="I140" s="88"/>
      <c r="J140" s="88"/>
      <c r="K140" s="88"/>
    </row>
    <row r="141" spans="1:11" ht="15" customHeight="1">
      <c r="A141" s="137"/>
      <c r="B141" s="137"/>
      <c r="C141" s="138"/>
      <c r="D141" s="137"/>
      <c r="E141" s="139"/>
      <c r="F141" s="140"/>
      <c r="G141" s="140"/>
      <c r="H141" s="88"/>
      <c r="I141" s="88"/>
      <c r="J141" s="88"/>
      <c r="K141" s="88"/>
    </row>
    <row r="142" spans="1:11" ht="15" customHeight="1">
      <c r="A142" s="137"/>
      <c r="B142" s="137"/>
      <c r="C142" s="138"/>
      <c r="D142" s="137"/>
      <c r="E142" s="139"/>
      <c r="F142" s="140"/>
      <c r="G142" s="140"/>
      <c r="H142" s="88"/>
      <c r="I142" s="88"/>
      <c r="J142" s="88"/>
      <c r="K142" s="88"/>
    </row>
    <row r="143" spans="1:11" ht="15" customHeight="1">
      <c r="A143" s="137"/>
      <c r="B143" s="137"/>
      <c r="C143" s="138"/>
      <c r="D143" s="137"/>
      <c r="E143" s="139"/>
      <c r="F143" s="140"/>
      <c r="G143" s="140"/>
      <c r="H143" s="88"/>
      <c r="I143" s="88"/>
      <c r="J143" s="88"/>
      <c r="K143" s="88"/>
    </row>
    <row r="144" spans="1:11" ht="15" customHeight="1">
      <c r="A144" s="137"/>
      <c r="B144" s="137"/>
      <c r="C144" s="138"/>
      <c r="D144" s="137"/>
      <c r="E144" s="139"/>
      <c r="F144" s="140"/>
      <c r="G144" s="140"/>
      <c r="H144" s="88"/>
      <c r="I144" s="88"/>
      <c r="J144" s="88"/>
      <c r="K144" s="88"/>
    </row>
    <row r="145" spans="1:11" ht="15" customHeight="1">
      <c r="A145" s="137"/>
      <c r="B145" s="137"/>
      <c r="C145" s="138"/>
      <c r="D145" s="137"/>
      <c r="E145" s="139"/>
      <c r="F145" s="140"/>
      <c r="G145" s="140"/>
      <c r="H145" s="88"/>
      <c r="I145" s="88"/>
      <c r="J145" s="88"/>
      <c r="K145" s="88"/>
    </row>
    <row r="146" spans="1:11" ht="15" customHeight="1">
      <c r="A146" s="137"/>
      <c r="B146" s="137"/>
      <c r="C146" s="138"/>
      <c r="D146" s="137"/>
      <c r="E146" s="139"/>
      <c r="F146" s="140"/>
      <c r="G146" s="140"/>
      <c r="H146" s="88"/>
      <c r="I146" s="88"/>
      <c r="J146" s="88"/>
      <c r="K146" s="88"/>
    </row>
    <row r="147" spans="1:11" ht="15" customHeight="1">
      <c r="A147" s="137"/>
      <c r="B147" s="137"/>
      <c r="C147" s="138"/>
      <c r="D147" s="137"/>
      <c r="E147" s="139"/>
      <c r="F147" s="140"/>
      <c r="G147" s="140"/>
      <c r="H147" s="88"/>
      <c r="I147" s="88"/>
      <c r="J147" s="88"/>
      <c r="K147" s="88"/>
    </row>
    <row r="148" spans="1:11" ht="15" customHeight="1">
      <c r="A148" s="137"/>
      <c r="B148" s="137"/>
      <c r="C148" s="138"/>
      <c r="D148" s="137"/>
      <c r="E148" s="139"/>
      <c r="F148" s="140"/>
      <c r="G148" s="140"/>
      <c r="H148" s="88"/>
      <c r="I148" s="88"/>
      <c r="J148" s="88"/>
      <c r="K148" s="88"/>
    </row>
    <row r="149" spans="1:11" ht="15" customHeight="1">
      <c r="A149" s="137"/>
      <c r="B149" s="137"/>
      <c r="C149" s="138"/>
      <c r="D149" s="137"/>
      <c r="E149" s="139"/>
      <c r="F149" s="140"/>
      <c r="G149" s="140"/>
      <c r="H149" s="88"/>
      <c r="I149" s="88"/>
      <c r="J149" s="88"/>
      <c r="K149" s="88"/>
    </row>
    <row r="150" spans="1:11" ht="15" customHeight="1">
      <c r="A150" s="137"/>
      <c r="B150" s="137"/>
      <c r="C150" s="138"/>
      <c r="D150" s="137"/>
      <c r="E150" s="139"/>
      <c r="F150" s="140"/>
      <c r="G150" s="140"/>
      <c r="H150" s="88"/>
      <c r="I150" s="88"/>
      <c r="J150" s="88"/>
      <c r="K150" s="88"/>
    </row>
    <row r="151" spans="1:11" ht="15" customHeight="1">
      <c r="A151" s="137"/>
      <c r="B151" s="137"/>
      <c r="C151" s="138"/>
      <c r="D151" s="137"/>
      <c r="E151" s="139"/>
      <c r="F151" s="140"/>
      <c r="G151" s="140"/>
      <c r="H151" s="88"/>
      <c r="I151" s="88"/>
      <c r="J151" s="88"/>
      <c r="K151" s="88"/>
    </row>
    <row r="152" spans="1:11" ht="15" customHeight="1">
      <c r="A152" s="137"/>
      <c r="B152" s="137"/>
      <c r="C152" s="138"/>
      <c r="D152" s="137"/>
      <c r="E152" s="139"/>
      <c r="F152" s="140"/>
      <c r="G152" s="140"/>
      <c r="H152" s="88"/>
      <c r="I152" s="88"/>
      <c r="J152" s="88"/>
      <c r="K152" s="88"/>
    </row>
    <row r="153" spans="1:11" ht="15" customHeight="1">
      <c r="A153" s="137"/>
      <c r="B153" s="137"/>
      <c r="C153" s="138"/>
      <c r="D153" s="137"/>
      <c r="E153" s="139"/>
      <c r="F153" s="140"/>
      <c r="G153" s="140"/>
      <c r="H153" s="88"/>
      <c r="I153" s="88"/>
      <c r="J153" s="88"/>
      <c r="K153" s="88"/>
    </row>
    <row r="154" spans="1:11" ht="15" customHeight="1">
      <c r="A154" s="137"/>
      <c r="B154" s="137"/>
      <c r="C154" s="138"/>
      <c r="D154" s="137"/>
      <c r="E154" s="139"/>
      <c r="F154" s="140"/>
      <c r="G154" s="140"/>
      <c r="H154" s="88"/>
      <c r="I154" s="88"/>
      <c r="J154" s="88"/>
      <c r="K154" s="88"/>
    </row>
    <row r="155" spans="1:11" ht="15" customHeight="1">
      <c r="A155" s="137"/>
      <c r="B155" s="137"/>
      <c r="C155" s="138"/>
      <c r="D155" s="137"/>
      <c r="E155" s="139"/>
      <c r="F155" s="140"/>
      <c r="G155" s="140"/>
      <c r="H155" s="88"/>
      <c r="I155" s="88"/>
      <c r="J155" s="88"/>
      <c r="K155" s="88"/>
    </row>
    <row r="156" spans="1:11" ht="15" customHeight="1">
      <c r="A156" s="137"/>
      <c r="B156" s="137"/>
      <c r="C156" s="138"/>
      <c r="D156" s="137"/>
      <c r="E156" s="139"/>
      <c r="F156" s="140"/>
      <c r="G156" s="140"/>
      <c r="H156" s="88"/>
      <c r="I156" s="88"/>
      <c r="J156" s="88"/>
      <c r="K156" s="88"/>
    </row>
    <row r="157" spans="1:11" ht="15" customHeight="1">
      <c r="A157" s="137"/>
      <c r="B157" s="137"/>
      <c r="C157" s="138"/>
      <c r="D157" s="137"/>
      <c r="E157" s="139"/>
      <c r="F157" s="140"/>
      <c r="G157" s="140"/>
      <c r="H157" s="88"/>
      <c r="I157" s="88"/>
      <c r="J157" s="88"/>
      <c r="K157" s="88"/>
    </row>
    <row r="158" spans="1:11" ht="15" customHeight="1">
      <c r="A158" s="137"/>
      <c r="B158" s="137"/>
      <c r="C158" s="138"/>
      <c r="D158" s="137"/>
      <c r="E158" s="139"/>
      <c r="F158" s="140"/>
      <c r="G158" s="140"/>
      <c r="H158" s="88"/>
      <c r="I158" s="88"/>
      <c r="J158" s="88"/>
      <c r="K158" s="88"/>
    </row>
    <row r="159" spans="1:11" ht="15" customHeight="1">
      <c r="A159" s="137"/>
      <c r="B159" s="137"/>
      <c r="C159" s="138"/>
      <c r="D159" s="137"/>
      <c r="E159" s="139"/>
      <c r="F159" s="140"/>
      <c r="G159" s="140"/>
      <c r="H159" s="88"/>
      <c r="I159" s="88"/>
      <c r="J159" s="88"/>
      <c r="K159" s="88"/>
    </row>
    <row r="160" spans="1:11" ht="15" customHeight="1">
      <c r="A160" s="137"/>
      <c r="B160" s="137"/>
      <c r="C160" s="138"/>
      <c r="D160" s="137"/>
      <c r="E160" s="139"/>
      <c r="F160" s="140"/>
      <c r="G160" s="140"/>
      <c r="H160" s="88"/>
      <c r="I160" s="88"/>
      <c r="J160" s="88"/>
      <c r="K160" s="88"/>
    </row>
    <row r="161" spans="1:11" ht="15" customHeight="1">
      <c r="A161" s="137"/>
      <c r="B161" s="137"/>
      <c r="C161" s="138"/>
      <c r="D161" s="137"/>
      <c r="E161" s="139"/>
      <c r="F161" s="140"/>
      <c r="G161" s="140"/>
      <c r="H161" s="88"/>
      <c r="I161" s="88"/>
      <c r="J161" s="88"/>
      <c r="K161" s="88"/>
    </row>
    <row r="162" spans="1:11" ht="15" customHeight="1">
      <c r="A162" s="137"/>
      <c r="B162" s="137"/>
      <c r="C162" s="138"/>
      <c r="D162" s="137"/>
      <c r="E162" s="139"/>
      <c r="F162" s="140"/>
      <c r="G162" s="140"/>
      <c r="H162" s="88"/>
      <c r="I162" s="88"/>
      <c r="J162" s="88"/>
      <c r="K162" s="88"/>
    </row>
    <row r="163" spans="1:11" ht="15" customHeight="1">
      <c r="A163" s="137"/>
      <c r="B163" s="137"/>
      <c r="C163" s="138"/>
      <c r="D163" s="137"/>
      <c r="E163" s="139"/>
      <c r="F163" s="140"/>
      <c r="G163" s="140"/>
      <c r="H163" s="88"/>
      <c r="I163" s="88"/>
      <c r="J163" s="88"/>
      <c r="K163" s="88"/>
    </row>
    <row r="164" spans="1:11" ht="15" customHeight="1">
      <c r="A164" s="137"/>
      <c r="B164" s="137"/>
      <c r="C164" s="138"/>
      <c r="D164" s="137"/>
      <c r="E164" s="139"/>
      <c r="F164" s="140"/>
      <c r="G164" s="140"/>
      <c r="H164" s="88"/>
      <c r="I164" s="88"/>
      <c r="J164" s="88"/>
      <c r="K164" s="88"/>
    </row>
    <row r="165" spans="1:11" ht="15" customHeight="1">
      <c r="A165" s="137"/>
      <c r="B165" s="137"/>
      <c r="C165" s="138"/>
      <c r="D165" s="137"/>
      <c r="E165" s="139"/>
      <c r="F165" s="140"/>
      <c r="G165" s="140"/>
      <c r="H165" s="88"/>
      <c r="I165" s="88"/>
      <c r="J165" s="88"/>
      <c r="K165" s="88"/>
    </row>
    <row r="166" spans="1:11" ht="15" customHeight="1">
      <c r="A166" s="137"/>
      <c r="B166" s="137"/>
      <c r="C166" s="138"/>
      <c r="D166" s="137"/>
      <c r="E166" s="139"/>
      <c r="F166" s="140"/>
      <c r="G166" s="140"/>
      <c r="H166" s="88"/>
      <c r="I166" s="88"/>
      <c r="J166" s="88"/>
      <c r="K166" s="88"/>
    </row>
    <row r="167" spans="1:11" ht="15" customHeight="1">
      <c r="A167" s="137"/>
      <c r="B167" s="137"/>
      <c r="C167" s="138"/>
      <c r="D167" s="137"/>
      <c r="E167" s="139"/>
      <c r="F167" s="140"/>
      <c r="G167" s="140"/>
      <c r="H167" s="88"/>
      <c r="I167" s="88"/>
      <c r="J167" s="88"/>
      <c r="K167" s="88"/>
    </row>
    <row r="168" spans="1:11" ht="15" customHeight="1">
      <c r="A168" s="137"/>
      <c r="B168" s="137"/>
      <c r="C168" s="138"/>
      <c r="D168" s="137"/>
      <c r="E168" s="139"/>
      <c r="F168" s="140"/>
      <c r="G168" s="140"/>
      <c r="H168" s="88"/>
      <c r="I168" s="88"/>
      <c r="J168" s="88"/>
      <c r="K168" s="88"/>
    </row>
    <row r="169" spans="1:11" ht="15" customHeight="1">
      <c r="A169" s="137"/>
      <c r="B169" s="137"/>
      <c r="C169" s="138"/>
      <c r="D169" s="137"/>
      <c r="E169" s="139"/>
      <c r="F169" s="140"/>
      <c r="G169" s="140"/>
      <c r="H169" s="88"/>
      <c r="I169" s="88"/>
      <c r="J169" s="88"/>
      <c r="K169" s="88"/>
    </row>
    <row r="170" spans="1:11" ht="15" customHeight="1">
      <c r="A170" s="137"/>
      <c r="B170" s="137"/>
      <c r="C170" s="138"/>
      <c r="D170" s="137"/>
      <c r="E170" s="139"/>
      <c r="F170" s="140"/>
      <c r="G170" s="140"/>
      <c r="H170" s="88"/>
      <c r="I170" s="88"/>
      <c r="J170" s="88"/>
      <c r="K170" s="88"/>
    </row>
    <row r="171" spans="1:11" ht="15" customHeight="1">
      <c r="A171" s="137"/>
      <c r="B171" s="137"/>
      <c r="C171" s="138"/>
      <c r="D171" s="137"/>
      <c r="E171" s="139"/>
      <c r="F171" s="140"/>
      <c r="G171" s="140"/>
      <c r="H171" s="88"/>
      <c r="I171" s="88"/>
      <c r="J171" s="88"/>
      <c r="K171" s="88"/>
    </row>
    <row r="172" spans="1:11" ht="15" customHeight="1">
      <c r="A172" s="137"/>
      <c r="B172" s="137"/>
      <c r="C172" s="138"/>
      <c r="D172" s="137"/>
      <c r="E172" s="139"/>
      <c r="F172" s="140"/>
      <c r="G172" s="140"/>
      <c r="H172" s="88"/>
      <c r="I172" s="88"/>
      <c r="J172" s="88"/>
      <c r="K172" s="88"/>
    </row>
    <row r="173" spans="1:11" ht="15" customHeight="1">
      <c r="A173" s="137"/>
      <c r="B173" s="137"/>
      <c r="C173" s="138"/>
      <c r="D173" s="137"/>
      <c r="E173" s="139"/>
      <c r="F173" s="140"/>
      <c r="G173" s="140"/>
      <c r="H173" s="88"/>
      <c r="I173" s="88"/>
      <c r="J173" s="88"/>
      <c r="K173" s="88"/>
    </row>
    <row r="174" spans="1:11" ht="15" customHeight="1">
      <c r="A174" s="137"/>
      <c r="B174" s="137"/>
      <c r="C174" s="138"/>
      <c r="D174" s="137"/>
      <c r="E174" s="139"/>
      <c r="F174" s="140"/>
      <c r="G174" s="140"/>
      <c r="H174" s="88"/>
      <c r="I174" s="88"/>
      <c r="J174" s="88"/>
      <c r="K174" s="88"/>
    </row>
    <row r="175" spans="1:11" ht="15" customHeight="1">
      <c r="A175" s="137"/>
      <c r="B175" s="137"/>
      <c r="C175" s="138"/>
      <c r="D175" s="137"/>
      <c r="E175" s="139"/>
      <c r="F175" s="140"/>
      <c r="G175" s="140"/>
      <c r="H175" s="88"/>
      <c r="I175" s="88"/>
      <c r="J175" s="88"/>
      <c r="K175" s="88"/>
    </row>
    <row r="176" spans="1:11" ht="15" customHeight="1">
      <c r="A176" s="137"/>
      <c r="B176" s="137"/>
      <c r="C176" s="138"/>
      <c r="D176" s="137"/>
      <c r="E176" s="139"/>
      <c r="F176" s="140"/>
      <c r="G176" s="140"/>
      <c r="H176" s="88"/>
      <c r="I176" s="88"/>
      <c r="J176" s="88"/>
      <c r="K176" s="88"/>
    </row>
    <row r="177" spans="1:11" ht="15" customHeight="1">
      <c r="A177" s="137"/>
      <c r="B177" s="137"/>
      <c r="C177" s="138"/>
      <c r="D177" s="137"/>
      <c r="E177" s="139"/>
      <c r="F177" s="140"/>
      <c r="G177" s="140"/>
      <c r="H177" s="88"/>
      <c r="I177" s="88"/>
      <c r="J177" s="88"/>
      <c r="K177" s="88"/>
    </row>
    <row r="178" spans="1:11" ht="15" customHeight="1">
      <c r="A178" s="137"/>
      <c r="B178" s="137"/>
      <c r="C178" s="138"/>
      <c r="D178" s="137"/>
      <c r="E178" s="139"/>
      <c r="F178" s="140"/>
      <c r="G178" s="140"/>
      <c r="H178" s="88"/>
      <c r="I178" s="88"/>
      <c r="J178" s="88"/>
      <c r="K178" s="88"/>
    </row>
    <row r="179" spans="1:11" ht="15" customHeight="1">
      <c r="A179" s="137"/>
      <c r="B179" s="137"/>
      <c r="C179" s="138"/>
      <c r="D179" s="137"/>
      <c r="E179" s="139"/>
      <c r="F179" s="140"/>
      <c r="G179" s="140"/>
      <c r="H179" s="88"/>
      <c r="I179" s="88"/>
      <c r="J179" s="88"/>
      <c r="K179" s="88"/>
    </row>
    <row r="180" spans="1:11" ht="15" customHeight="1">
      <c r="A180" s="137"/>
      <c r="B180" s="137"/>
      <c r="C180" s="138"/>
      <c r="D180" s="137"/>
      <c r="E180" s="139"/>
      <c r="F180" s="140"/>
      <c r="G180" s="140"/>
      <c r="H180" s="88"/>
      <c r="I180" s="88"/>
      <c r="J180" s="88"/>
      <c r="K180" s="88"/>
    </row>
    <row r="181" spans="1:11" ht="15" customHeight="1">
      <c r="A181" s="137"/>
      <c r="B181" s="137"/>
      <c r="C181" s="138"/>
      <c r="D181" s="137"/>
      <c r="E181" s="139"/>
      <c r="F181" s="140"/>
      <c r="G181" s="140"/>
      <c r="H181" s="88"/>
      <c r="I181" s="88"/>
      <c r="J181" s="88"/>
      <c r="K181" s="88"/>
    </row>
    <row r="182" spans="1:11" ht="15" customHeight="1">
      <c r="A182" s="137"/>
      <c r="B182" s="137"/>
      <c r="C182" s="138"/>
      <c r="D182" s="137"/>
      <c r="E182" s="139"/>
      <c r="F182" s="140"/>
      <c r="G182" s="140"/>
      <c r="H182" s="88"/>
      <c r="I182" s="88"/>
      <c r="J182" s="88"/>
      <c r="K182" s="88"/>
    </row>
    <row r="183" spans="1:11" ht="15" customHeight="1">
      <c r="A183" s="137"/>
      <c r="B183" s="137"/>
      <c r="C183" s="138"/>
      <c r="D183" s="137"/>
      <c r="E183" s="139"/>
      <c r="F183" s="140"/>
      <c r="G183" s="140"/>
      <c r="H183" s="88"/>
      <c r="I183" s="88"/>
      <c r="J183" s="88"/>
      <c r="K183" s="88"/>
    </row>
    <row r="184" spans="1:11" ht="15" customHeight="1">
      <c r="A184" s="137"/>
      <c r="B184" s="137"/>
      <c r="C184" s="138"/>
      <c r="D184" s="137"/>
      <c r="E184" s="139"/>
      <c r="F184" s="140"/>
      <c r="G184" s="140"/>
      <c r="H184" s="88"/>
      <c r="I184" s="88"/>
      <c r="J184" s="88"/>
      <c r="K184" s="88"/>
    </row>
    <row r="185" spans="1:11" ht="15" customHeight="1">
      <c r="A185" s="137"/>
      <c r="B185" s="137"/>
      <c r="C185" s="138"/>
      <c r="D185" s="137"/>
      <c r="E185" s="139"/>
      <c r="F185" s="140"/>
      <c r="G185" s="140"/>
      <c r="H185" s="88"/>
      <c r="I185" s="88"/>
      <c r="J185" s="88"/>
      <c r="K185" s="88"/>
    </row>
    <row r="186" spans="1:11" ht="15" customHeight="1">
      <c r="A186" s="137"/>
      <c r="B186" s="137"/>
      <c r="C186" s="138"/>
      <c r="D186" s="137"/>
      <c r="E186" s="139"/>
      <c r="F186" s="140"/>
      <c r="G186" s="140"/>
      <c r="H186" s="88"/>
      <c r="I186" s="88"/>
      <c r="J186" s="88"/>
      <c r="K186" s="88"/>
    </row>
    <row r="187" spans="1:11" ht="15" customHeight="1">
      <c r="A187" s="137"/>
      <c r="B187" s="137"/>
      <c r="C187" s="138"/>
      <c r="D187" s="137"/>
      <c r="E187" s="139"/>
      <c r="F187" s="140"/>
      <c r="G187" s="140"/>
      <c r="H187" s="88"/>
      <c r="I187" s="88"/>
      <c r="J187" s="88"/>
      <c r="K187" s="88"/>
    </row>
    <row r="188" spans="1:11" ht="15" customHeight="1">
      <c r="A188" s="137"/>
      <c r="B188" s="137"/>
      <c r="C188" s="138"/>
      <c r="D188" s="137"/>
      <c r="E188" s="139"/>
      <c r="F188" s="140"/>
      <c r="G188" s="140"/>
      <c r="H188" s="88"/>
      <c r="I188" s="88"/>
      <c r="J188" s="88"/>
      <c r="K188" s="88"/>
    </row>
    <row r="189" spans="1:11" ht="15" customHeight="1">
      <c r="A189" s="137"/>
      <c r="B189" s="137"/>
      <c r="C189" s="138"/>
      <c r="D189" s="137"/>
      <c r="E189" s="139"/>
      <c r="F189" s="140"/>
      <c r="G189" s="140"/>
      <c r="H189" s="88"/>
      <c r="I189" s="88"/>
      <c r="J189" s="88"/>
      <c r="K189" s="88"/>
    </row>
    <row r="190" spans="1:11" ht="15" customHeight="1">
      <c r="A190" s="137"/>
      <c r="B190" s="137"/>
      <c r="C190" s="138"/>
      <c r="D190" s="137"/>
      <c r="E190" s="139"/>
      <c r="F190" s="140"/>
      <c r="G190" s="140"/>
      <c r="H190" s="88"/>
      <c r="I190" s="88"/>
      <c r="J190" s="88"/>
      <c r="K190" s="88"/>
    </row>
    <row r="191" spans="1:11" ht="15" customHeight="1">
      <c r="A191" s="137"/>
      <c r="B191" s="137"/>
      <c r="C191" s="138"/>
      <c r="D191" s="137"/>
      <c r="E191" s="139"/>
      <c r="F191" s="140"/>
      <c r="G191" s="140"/>
      <c r="H191" s="88"/>
      <c r="I191" s="88"/>
      <c r="J191" s="88"/>
      <c r="K191" s="88"/>
    </row>
    <row r="192" spans="1:11" ht="15" customHeight="1">
      <c r="A192" s="137"/>
      <c r="B192" s="137"/>
      <c r="C192" s="138"/>
      <c r="D192" s="137"/>
      <c r="E192" s="139"/>
      <c r="F192" s="140"/>
      <c r="G192" s="140"/>
      <c r="H192" s="88"/>
      <c r="I192" s="88"/>
      <c r="J192" s="88"/>
      <c r="K192" s="88"/>
    </row>
    <row r="193" spans="1:11" ht="15" customHeight="1">
      <c r="A193" s="137"/>
      <c r="B193" s="137"/>
      <c r="C193" s="138"/>
      <c r="D193" s="137"/>
      <c r="E193" s="139"/>
      <c r="F193" s="140"/>
      <c r="G193" s="140"/>
      <c r="H193" s="88"/>
      <c r="I193" s="88"/>
      <c r="J193" s="88"/>
      <c r="K193" s="88"/>
    </row>
    <row r="194" spans="1:11" ht="15" customHeight="1">
      <c r="A194" s="137"/>
      <c r="B194" s="137"/>
      <c r="C194" s="138"/>
      <c r="D194" s="137"/>
      <c r="E194" s="139"/>
      <c r="F194" s="140"/>
      <c r="G194" s="140"/>
      <c r="H194" s="88"/>
      <c r="I194" s="88"/>
      <c r="J194" s="88"/>
      <c r="K194" s="88"/>
    </row>
    <row r="195" spans="1:11" ht="15" customHeight="1">
      <c r="A195" s="137"/>
      <c r="B195" s="137"/>
      <c r="C195" s="138"/>
      <c r="D195" s="137"/>
      <c r="E195" s="139"/>
      <c r="F195" s="140"/>
      <c r="G195" s="140"/>
      <c r="H195" s="88"/>
      <c r="I195" s="88"/>
      <c r="J195" s="88"/>
      <c r="K195" s="88"/>
    </row>
    <row r="196" spans="1:11" ht="15" customHeight="1">
      <c r="A196" s="137"/>
      <c r="B196" s="137"/>
      <c r="C196" s="138"/>
      <c r="D196" s="137"/>
      <c r="E196" s="139"/>
      <c r="F196" s="140"/>
      <c r="G196" s="140"/>
      <c r="H196" s="88"/>
      <c r="I196" s="88"/>
      <c r="J196" s="88"/>
      <c r="K196" s="88"/>
    </row>
    <row r="197" spans="1:11" ht="15" customHeight="1">
      <c r="A197" s="137"/>
      <c r="B197" s="137"/>
      <c r="C197" s="138"/>
      <c r="D197" s="137"/>
      <c r="E197" s="139"/>
      <c r="F197" s="140"/>
      <c r="G197" s="140"/>
      <c r="H197" s="88"/>
      <c r="I197" s="88"/>
      <c r="J197" s="88"/>
      <c r="K197" s="88"/>
    </row>
    <row r="198" spans="1:11" ht="15" customHeight="1">
      <c r="A198" s="137"/>
      <c r="B198" s="137"/>
      <c r="C198" s="138"/>
      <c r="D198" s="137"/>
      <c r="E198" s="139"/>
      <c r="F198" s="140"/>
      <c r="G198" s="140"/>
      <c r="H198" s="88"/>
      <c r="I198" s="88"/>
      <c r="J198" s="88"/>
      <c r="K198" s="88"/>
    </row>
    <row r="199" spans="1:11" ht="15" customHeight="1">
      <c r="A199" s="137"/>
      <c r="B199" s="137"/>
      <c r="C199" s="138"/>
      <c r="D199" s="137"/>
      <c r="E199" s="139"/>
      <c r="F199" s="140"/>
      <c r="G199" s="140"/>
      <c r="H199" s="88"/>
      <c r="I199" s="88"/>
      <c r="J199" s="88"/>
      <c r="K199" s="88"/>
    </row>
    <row r="200" spans="1:11" ht="15" customHeight="1">
      <c r="A200" s="137"/>
      <c r="B200" s="137"/>
      <c r="C200" s="138"/>
      <c r="D200" s="137"/>
      <c r="E200" s="139"/>
      <c r="F200" s="140"/>
      <c r="G200" s="140"/>
      <c r="H200" s="88"/>
      <c r="I200" s="88"/>
      <c r="J200" s="88"/>
      <c r="K200" s="88"/>
    </row>
    <row r="201" spans="1:11" ht="15" customHeight="1">
      <c r="A201" s="137"/>
      <c r="B201" s="137"/>
      <c r="C201" s="138"/>
      <c r="D201" s="137"/>
      <c r="E201" s="139"/>
      <c r="F201" s="140"/>
      <c r="G201" s="140"/>
      <c r="H201" s="88"/>
      <c r="I201" s="88"/>
      <c r="J201" s="88"/>
      <c r="K201" s="88"/>
    </row>
    <row r="202" spans="1:11" ht="15" customHeight="1">
      <c r="A202" s="137"/>
      <c r="B202" s="137"/>
      <c r="C202" s="138"/>
      <c r="D202" s="137"/>
      <c r="E202" s="139"/>
      <c r="F202" s="140"/>
      <c r="G202" s="140"/>
      <c r="H202" s="88"/>
      <c r="I202" s="88"/>
      <c r="J202" s="88"/>
      <c r="K202" s="88"/>
    </row>
    <row r="203" spans="1:11" ht="15" customHeight="1">
      <c r="A203" s="137"/>
      <c r="B203" s="137"/>
      <c r="C203" s="138"/>
      <c r="D203" s="137"/>
      <c r="E203" s="139"/>
      <c r="F203" s="140"/>
      <c r="G203" s="140"/>
      <c r="H203" s="88"/>
      <c r="I203" s="88"/>
      <c r="J203" s="88"/>
      <c r="K203" s="88"/>
    </row>
    <row r="204" spans="1:11" ht="15" customHeight="1">
      <c r="A204" s="137"/>
      <c r="B204" s="137"/>
      <c r="C204" s="138"/>
      <c r="D204" s="137"/>
      <c r="E204" s="139"/>
      <c r="F204" s="140"/>
      <c r="G204" s="140"/>
      <c r="H204" s="88"/>
      <c r="I204" s="88"/>
      <c r="J204" s="88"/>
      <c r="K204" s="88"/>
    </row>
    <row r="205" spans="1:11" ht="15" customHeight="1">
      <c r="A205" s="137"/>
      <c r="B205" s="137"/>
      <c r="C205" s="138"/>
      <c r="D205" s="137"/>
      <c r="E205" s="139"/>
      <c r="F205" s="140"/>
      <c r="G205" s="140"/>
      <c r="H205" s="88"/>
      <c r="I205" s="88"/>
      <c r="J205" s="88"/>
      <c r="K205" s="88"/>
    </row>
    <row r="206" spans="1:11" ht="15" customHeight="1">
      <c r="A206" s="137"/>
      <c r="B206" s="137"/>
      <c r="C206" s="138"/>
      <c r="D206" s="137"/>
      <c r="E206" s="139"/>
      <c r="F206" s="140"/>
      <c r="G206" s="140"/>
      <c r="H206" s="88"/>
      <c r="I206" s="88"/>
      <c r="J206" s="88"/>
      <c r="K206" s="88"/>
    </row>
    <row r="207" spans="1:11" ht="15" customHeight="1">
      <c r="A207" s="137"/>
      <c r="B207" s="137"/>
      <c r="C207" s="138"/>
      <c r="D207" s="137"/>
      <c r="E207" s="139"/>
      <c r="F207" s="140"/>
      <c r="G207" s="140"/>
      <c r="H207" s="88"/>
      <c r="I207" s="88"/>
      <c r="J207" s="88"/>
      <c r="K207" s="88"/>
    </row>
    <row r="208" spans="1:11" ht="15" customHeight="1">
      <c r="A208" s="137"/>
      <c r="B208" s="137"/>
      <c r="C208" s="138"/>
      <c r="D208" s="137"/>
      <c r="E208" s="139"/>
      <c r="F208" s="140"/>
      <c r="G208" s="140"/>
      <c r="H208" s="88"/>
      <c r="I208" s="88"/>
      <c r="J208" s="88"/>
      <c r="K208" s="88"/>
    </row>
    <row r="209" spans="1:11" ht="15" customHeight="1">
      <c r="A209" s="137"/>
      <c r="B209" s="137"/>
      <c r="C209" s="138"/>
      <c r="D209" s="137"/>
      <c r="E209" s="139"/>
      <c r="F209" s="140"/>
      <c r="G209" s="140"/>
      <c r="H209" s="88"/>
      <c r="I209" s="88"/>
      <c r="J209" s="88"/>
      <c r="K209" s="88"/>
    </row>
    <row r="210" spans="1:11" ht="15" customHeight="1">
      <c r="A210" s="137"/>
      <c r="B210" s="137"/>
      <c r="C210" s="138"/>
      <c r="D210" s="137"/>
      <c r="E210" s="139"/>
      <c r="F210" s="140"/>
      <c r="G210" s="140"/>
      <c r="H210" s="88"/>
      <c r="I210" s="88"/>
      <c r="J210" s="88"/>
      <c r="K210" s="88"/>
    </row>
  </sheetData>
  <mergeCells count="4">
    <mergeCell ref="A1:G1"/>
    <mergeCell ref="A2:G2"/>
    <mergeCell ref="A3:G3"/>
    <mergeCell ref="A7:G7"/>
  </mergeCells>
  <printOptions horizontalCentered="1"/>
  <pageMargins left="0.5118110236220472" right="0.3937007874015748" top="0.5118110236220472" bottom="0.984251968503937" header="0.15748031496062992" footer="0.7874015748031497"/>
  <pageSetup horizontalDpi="600" verticalDpi="600" orientation="portrait" scale="57" r:id="rId1"/>
  <headerFooter alignWithMargins="0">
    <oddFooter>&amp;L&amp;9&amp;F
&amp;Z&amp;R&amp;11&amp;P de &amp;N</oddFooter>
  </headerFooter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A. Geraldino Velez</dc:creator>
  <cp:keywords/>
  <dc:description/>
  <cp:lastModifiedBy>Marcelle Rios Diaz</cp:lastModifiedBy>
  <cp:lastPrinted>2021-11-11T17:42:51Z</cp:lastPrinted>
  <dcterms:created xsi:type="dcterms:W3CDTF">2019-11-11T15:34:51Z</dcterms:created>
  <dcterms:modified xsi:type="dcterms:W3CDTF">2022-02-09T17:11:36Z</dcterms:modified>
  <cp:category/>
  <cp:version/>
  <cp:contentType/>
  <cp:contentStatus/>
</cp:coreProperties>
</file>