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sdgovdo-my.sharepoint.com/personal/juan_valverde_caasd_gob_do/Documents/Escritorio/Presupuestos/"/>
    </mc:Choice>
  </mc:AlternateContent>
  <xr:revisionPtr revIDLastSave="15" documentId="8_{EA2B2C88-2945-46B5-BD7A-5165613E5B5B}" xr6:coauthVersionLast="47" xr6:coauthVersionMax="47" xr10:uidLastSave="{DB13AA10-4397-476A-B816-7DBA3700215E}"/>
  <bookViews>
    <workbookView xWindow="20370" yWindow="-120" windowWidth="20730" windowHeight="11160" tabRatio="500" xr2:uid="{00000000-000D-0000-FFFF-FFFF00000000}"/>
  </bookViews>
  <sheets>
    <sheet name="PRESUP. " sheetId="9" r:id="rId1"/>
  </sheets>
  <externalReferences>
    <externalReference r:id="rId2"/>
    <externalReference r:id="rId3"/>
    <externalReference r:id="rId4"/>
  </externalReferences>
  <definedNames>
    <definedName name="_CTC220">#REF!</definedName>
    <definedName name="_OP1">#REF!</definedName>
    <definedName name="_OP2">#REF!</definedName>
    <definedName name="_OP3">#REF!</definedName>
    <definedName name="_PH080">#REF!</definedName>
    <definedName name="_PH100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45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H450">#REF!</definedName>
    <definedName name="_PH500">#REF!</definedName>
    <definedName name="_PTC110">#REF!</definedName>
    <definedName name="_PTC220">#REF!</definedName>
    <definedName name="_SLU48">#REF!</definedName>
    <definedName name="_SLU910">#REF!</definedName>
    <definedName name="ABULT">#REF!</definedName>
    <definedName name="ACAHOR175">#REF!</definedName>
    <definedName name="ACAHOR3">#REF!</definedName>
    <definedName name="ACAHOR4">#REF!</definedName>
    <definedName name="ACAHOR5">#REF!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EFRA">#REF!</definedName>
    <definedName name="ACERO1">'[1]analisis de costo'!#REF!</definedName>
    <definedName name="ACERO12">'[1]analisis de costo'!#REF!</definedName>
    <definedName name="ACERO1225">'[1]analisis de costo'!#REF!</definedName>
    <definedName name="ACERO14">'[1]analisis de costo'!#REF!</definedName>
    <definedName name="ACERO34">'[1]analisis de costo'!#REF!</definedName>
    <definedName name="ACERO38">'[1]analisis de costo'!#REF!</definedName>
    <definedName name="ACERO3825">'[1]analisis de costo'!#REF!</definedName>
    <definedName name="ACERO601">'[1]analisis de costo'!#REF!</definedName>
    <definedName name="ACERO6012">'[1]analisis de costo'!#REF!</definedName>
    <definedName name="ACERO601225">'[1]analisis de costo'!#REF!</definedName>
    <definedName name="ACERO6034">'[1]analisis de costo'!#REF!</definedName>
    <definedName name="ACERO6038">'[1]analisis de costo'!#REF!</definedName>
    <definedName name="ACERO603825">'[1]analisis de costo'!#REF!</definedName>
    <definedName name="ACEROS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ITIVO">#REF!</definedName>
    <definedName name="AGREGADOS">#REF!</definedName>
    <definedName name="AGUA">#REF!</definedName>
    <definedName name="AGUARRAS">#REF!</definedName>
    <definedName name="AL10_">#REF!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TATENSION">#REF!</definedName>
    <definedName name="AMARREVARILLA20">#REF!</definedName>
    <definedName name="AMARREVARILLA40">#REF!</definedName>
    <definedName name="AMARREVARILLA60">#REF!</definedName>
    <definedName name="AMARREVARILLA80">#REF!</definedName>
    <definedName name="AMORTIZACION">[2]CUBICACION!$D$741</definedName>
    <definedName name="ANAACEROS">'[1]analisis de costo'!#REF!</definedName>
    <definedName name="ANABLOQUESMUROS">'[1]analisis de costo'!#REF!</definedName>
    <definedName name="ANABORDILLOS">'[1]analisis de costo'!#REF!</definedName>
    <definedName name="ANACASETAS">'[1]analisis de costo'!#REF!</definedName>
    <definedName name="ANACONTEN">'[1]analisis de costo'!#REF!</definedName>
    <definedName name="ANADESPLUV">'[1]analisis de costo'!#REF!</definedName>
    <definedName name="ANAEMPAÑETES">'[1]analisis de costo'!#REF!</definedName>
    <definedName name="ANAESCALONES">'[1]analisis de costo'!#REF!</definedName>
    <definedName name="ANAHAANTEP">'[1]analisis de costo'!#REF!</definedName>
    <definedName name="ANAHABADENES">'[1]analisis de costo'!#REF!</definedName>
    <definedName name="ANAHACOLCIR">'[1]analisis de costo'!#REF!</definedName>
    <definedName name="ANALISIS">'[1]analisis de costo'!#REF!</definedName>
    <definedName name="ANDAMIOS">#REF!</definedName>
    <definedName name="APLICARLACA2C">#REF!</definedName>
    <definedName name="AQUAPEL">#REF!</definedName>
    <definedName name="ARANDELAPLAS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AZUL">#REF!</definedName>
    <definedName name="ARENAG">#REF!</definedName>
    <definedName name="ARENAMINA">#REF!</definedName>
    <definedName name="ARMOTIZACION">'[3]CUBICACION '!$E$1472</definedName>
    <definedName name="ARQSA">#REF!</definedName>
    <definedName name="ASCENSORES">#REF!</definedName>
    <definedName name="AY">#REF!</definedName>
    <definedName name="AYCA">#REF!</definedName>
    <definedName name="AYDE">#REF!</definedName>
    <definedName name="AYEL">#REF!</definedName>
    <definedName name="AYPI">#REF!</definedName>
    <definedName name="AYPL">#REF!</definedName>
    <definedName name="AYVA">#REF!</definedName>
    <definedName name="BALAUSTRES">#REF!</definedName>
    <definedName name="BAÑOS">#REF!</definedName>
    <definedName name="BARRO">#REF!</definedName>
    <definedName name="BIDETBCOPVC">#REF!</definedName>
    <definedName name="BISAGRA">#REF!</definedName>
    <definedName name="BLOCK12">'[1]analisis de costo'!#REF!</definedName>
    <definedName name="BLOCK4">'[1]analisis de costo'!#REF!</definedName>
    <definedName name="BLOCK5">'[1]analisis de costo'!#REF!</definedName>
    <definedName name="BLOCK6">'[1]analisis de costo'!#REF!</definedName>
    <definedName name="BLOCK640">'[1]analisis de costo'!#REF!</definedName>
    <definedName name="BLOCK6VIO2">'[1]analisis de costo'!#REF!</definedName>
    <definedName name="BLOCK8">'[1]analisis de costo'!#REF!</definedName>
    <definedName name="BLOCK820">'[1]analisis de costo'!#REF!</definedName>
    <definedName name="BLOCK840">'[1]analisis de costo'!#REF!</definedName>
    <definedName name="BLOCK840CLLENAS">'[1]analisis de costo'!#REF!</definedName>
    <definedName name="BLOCK8ESP">'[1]analisis de costo'!#REF!</definedName>
    <definedName name="BLOCKCALAD666">'[1]analisis de costo'!#REF!</definedName>
    <definedName name="BLOCKCALAD886">'[1]analisis de costo'!#REF!</definedName>
    <definedName name="BLOCKCALADORN152040">'[1]analisis de costo'!#REF!</definedName>
    <definedName name="BLOCRI">#REF!</definedName>
    <definedName name="BLOQUES">#REF!</definedName>
    <definedName name="BOMBAS">#REF!</definedName>
    <definedName name="BOMVAC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'[1]analisis de costo'!#REF!</definedName>
    <definedName name="BORDILLO6">'[1]analisis de costo'!#REF!</definedName>
    <definedName name="BORDILLO8">'[1]analisis de costo'!#REF!</definedName>
    <definedName name="BOTE">#REF!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VFOAM">#REF!</definedName>
    <definedName name="BREAKER15">#REF!</definedName>
    <definedName name="BREAKER2P40">#REF!</definedName>
    <definedName name="BREAKER2P60">#REF!</definedName>
    <definedName name="BT">#REF!</definedName>
    <definedName name="CABALLETEBARRO">#REF!</definedName>
    <definedName name="CABALLETEZ29">#REF!</definedName>
    <definedName name="CABTEJAASFINST">#REF!</definedName>
    <definedName name="CACCATO">#REF!</definedName>
    <definedName name="CACCEMP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COM12HG">#REF!</definedName>
    <definedName name="CACOM12PVC">#REF!</definedName>
    <definedName name="CACOM8HG">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NDADO">#REF!</definedName>
    <definedName name="CANTO">'[1]analisis de costo'!#REF!</definedName>
    <definedName name="CAOBA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CONICA50">#REF!</definedName>
    <definedName name="CARCOLRED50">#REF!</definedName>
    <definedName name="CARDIN20LUZ2">#REF!</definedName>
    <definedName name="CARDIN40LUZ2">#REF!</definedName>
    <definedName name="CARDIVPLY1">#REF!</definedName>
    <definedName name="CARDIVPLY2">#REF!</definedName>
    <definedName name="CARETEO">'[1]analisis de costo'!#REF!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MUROCONF">#REF!</definedName>
    <definedName name="CARMUROINST">#REF!</definedName>
    <definedName name="CARRAMPALISACONF">#REF!</definedName>
    <definedName name="CARRASTRE2">#REF!</definedName>
    <definedName name="CARRASTRE3">#REF!</definedName>
    <definedName name="CARRASTRE5">#REF!</definedName>
    <definedName name="CARRASTRE6">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CAJO">#REF!</definedName>
    <definedName name="CASETA200">'[1]analisis de costo'!#REF!</definedName>
    <definedName name="CASETA200M2">'[1]analisis de costo'!#REF!</definedName>
    <definedName name="CASETA500">'[1]analisis de costo'!#REF!</definedName>
    <definedName name="CASETAM2">'[1]analisis de costo'!#REF!</definedName>
    <definedName name="CB">#REF!</definedName>
    <definedName name="CBAJVEN2">#REF!</definedName>
    <definedName name="CBAJVEN3">#REF!</definedName>
    <definedName name="CBAJVEN4">#REF!</definedName>
    <definedName name="CBAJVEN5">#REF!</definedName>
    <definedName name="CBANERAESP">#REF!</definedName>
    <definedName name="CBANERALIV">#REF!</definedName>
    <definedName name="CBANERAPES">#REF!</definedName>
    <definedName name="CBANERAPVC">#REF!</definedName>
    <definedName name="CBASEBAN">#REF!</definedName>
    <definedName name="CBIDET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MCC114">#REF!</definedName>
    <definedName name="CBOMCC34">#REF!</definedName>
    <definedName name="CBOMSC1">#REF!</definedName>
    <definedName name="CBOMSC112">#REF!</definedName>
    <definedName name="CBOMSC34">#REF!</definedName>
    <definedName name="CBOTCOEMP">#REF!</definedName>
    <definedName name="CBOTCOSUP">#REF!</definedName>
    <definedName name="CBOTLUEMP">#REF!</definedName>
    <definedName name="CBOTLUSUP">#REF!</definedName>
    <definedName name="CBOTON">#REF!</definedName>
    <definedName name="CBREAKERS">#REF!</definedName>
    <definedName name="CCALENT1850">#REF!</definedName>
    <definedName name="CCALENT612">#REF!</definedName>
    <definedName name="CCALENTGAS">#REF!</definedName>
    <definedName name="CCAMINS2">#REF!</definedName>
    <definedName name="CCAMINS3Y4">#REF!</definedName>
    <definedName name="CCAMINS5Y6">#REF!</definedName>
    <definedName name="CCOLAGUACOB1">#REF!</definedName>
    <definedName name="CCOLAGUACOB12">#REF!</definedName>
    <definedName name="CCOLAGUACOB34">#REF!</definedName>
    <definedName name="CCOLAGUAHG1114">#REF!</definedName>
    <definedName name="CCOLAGUAHG112">#REF!</definedName>
    <definedName name="CCOLAGUAHG1234">#REF!</definedName>
    <definedName name="CCOLAGUAHG2">#REF!</definedName>
    <definedName name="CCOLAGUAHG3">#REF!</definedName>
    <definedName name="CCOLAGUAHG4">#REF!</definedName>
    <definedName name="CCOLAGUAHG5">#REF!</definedName>
    <definedName name="CCONSEP1C4">#REF!</definedName>
    <definedName name="CCONSEP1C5">#REF!</definedName>
    <definedName name="CCONSEP1C6">#REF!</definedName>
    <definedName name="CCONSEP1C8">#REF!</definedName>
    <definedName name="CCONSEP2C4">#REF!</definedName>
    <definedName name="CCONSEP2C5">#REF!</definedName>
    <definedName name="CCONSEP2C6">#REF!</definedName>
    <definedName name="CCONSEP2C8">#REF!</definedName>
    <definedName name="CDES2">#REF!</definedName>
    <definedName name="CDES3">#REF!</definedName>
    <definedName name="CDESINOPAR">#REF!</definedName>
    <definedName name="CDESPISPARR2">#REF!</definedName>
    <definedName name="CDESPISPARR3">#REF!</definedName>
    <definedName name="CDESPLU2">#REF!</definedName>
    <definedName name="CDESPLU3">#REF!</definedName>
    <definedName name="CDESPLU4">#REF!</definedName>
    <definedName name="CDESPLU5">#REF!</definedName>
    <definedName name="CDUCHA">#REF!</definedName>
    <definedName name="CEDRO">#REF!</definedName>
    <definedName name="CEMCPVC14">#REF!</definedName>
    <definedName name="CEMCPVCPINTA">#REF!</definedName>
    <definedName name="CEMENTOPVCCANOPINTA">#REF!</definedName>
    <definedName name="CEMENTOS">#REF!</definedName>
    <definedName name="CEMPALMEAGUA1">#REF!</definedName>
    <definedName name="CEMPALMEAGUA114112">#REF!</definedName>
    <definedName name="CEMPALMEAGUA1234">#REF!</definedName>
    <definedName name="CEMPALMEAGUA2">#REF!</definedName>
    <definedName name="CEMPALMEAGUA212">#REF!</definedName>
    <definedName name="CERAMICAS">#REF!</definedName>
    <definedName name="CERRAJERIA">#REF!</definedName>
    <definedName name="CESCHCH">#REF!</definedName>
    <definedName name="CFREGADERO1CAMARA">#REF!</definedName>
    <definedName name="CFREGADERO2CAMARAS">#REF!</definedName>
    <definedName name="CFREGCORR">#REF!</definedName>
    <definedName name="CFREGESP1CA">#REF!</definedName>
    <definedName name="CFREGESP2CA">#REF!</definedName>
    <definedName name="CG">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ZOCALO">#REF!</definedName>
    <definedName name="CINO">#REF!</definedName>
    <definedName name="CINOESP1C">#REF!</definedName>
    <definedName name="CINOESP2C">#REF!</definedName>
    <definedName name="CINOESPPAR">#REF!</definedName>
    <definedName name="CINOFLUX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UPAISJAGS">#REF!</definedName>
    <definedName name="CIUPAISPROY">#REF!</definedName>
    <definedName name="CLADRILLOS">#REF!</definedName>
    <definedName name="CLAVADERO1">#REF!</definedName>
    <definedName name="CLAVADERO1CV">#REF!</definedName>
    <definedName name="CLAVADERO2">#REF!</definedName>
    <definedName name="CLAVADERO2CV">#REF!</definedName>
    <definedName name="CLAVCLI">#REF!</definedName>
    <definedName name="CLAVCP">#REF!</definedName>
    <definedName name="CLAVEMP">#REF!</definedName>
    <definedName name="CLAVESPCP">#REF!</definedName>
    <definedName name="CLAVESPSP">#REF!</definedName>
    <definedName name="CLAVO">#REF!</definedName>
    <definedName name="CLAVOA">#REF!</definedName>
    <definedName name="CLAVOGALV">#REF!</definedName>
    <definedName name="CLAVOGALVCARTON">#REF!</definedName>
    <definedName name="CLAVOZINC">#REF!</definedName>
    <definedName name="CLAVPED">#REF!</definedName>
    <definedName name="CLAVPLADOM">#REF!</definedName>
    <definedName name="CLAVSALON">#REF!</definedName>
    <definedName name="CLAVSP">#REF!</definedName>
    <definedName name="CLLAVECHO">#REF!</definedName>
    <definedName name="CLLAVEDUCHA">#REF!</definedName>
    <definedName name="CLLAVEPA1">#REF!</definedName>
    <definedName name="CLLAVEPA12">#REF!</definedName>
    <definedName name="CLLAVEPA34">#REF!</definedName>
    <definedName name="CLLAVEPACOB1">#REF!</definedName>
    <definedName name="CLLAVEPACOB112">#REF!</definedName>
    <definedName name="CLLAVEPACOB12">#REF!</definedName>
    <definedName name="CLLAVEPACOB34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DO1">#REF!</definedName>
    <definedName name="CODO112">#REF!</definedName>
    <definedName name="CODO12">#REF!</definedName>
    <definedName name="CODO2E">#REF!</definedName>
    <definedName name="CODO34">#REF!</definedName>
    <definedName name="CODO3E">#REF!</definedName>
    <definedName name="CODO4E">#REF!</definedName>
    <definedName name="CODOCPVC12X90">#REF!</definedName>
    <definedName name="CODOCPVC34X90">#REF!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ABORA1">#REF!</definedName>
    <definedName name="COLABORA2">#REF!</definedName>
    <definedName name="COLAEXTLAV">#REF!</definedName>
    <definedName name="Coloc._bloque_4x_8_x16_pulgs.">#REF!</definedName>
    <definedName name="COMBUSTIBLES">#REF!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TELFORDM">'[1]analisis de costo'!#REF!</definedName>
    <definedName name="CONTENTELFORDM3">'[1]analisis de costo'!#REF!</definedName>
    <definedName name="CONTRA1">#REF!</definedName>
    <definedName name="CONTRA2">#REF!</definedName>
    <definedName name="CORINAL12FALDA">#REF!</definedName>
    <definedName name="CORINALCEM">#REF!</definedName>
    <definedName name="CORINALFALDA">#REF!</definedName>
    <definedName name="CORINALPEQ">#REF!</definedName>
    <definedName name="CORTEEQUIPO">#REF!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ANEL">#REF!</definedName>
    <definedName name="CPAPSERV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EPISA">#REF!</definedName>
    <definedName name="CRISTMIN">#REF!</definedName>
    <definedName name="CSAL12">#REF!</definedName>
    <definedName name="CSALIDA1">#REF!</definedName>
    <definedName name="CSALIDA112">#REF!</definedName>
    <definedName name="CSALIDA114">#REF!</definedName>
    <definedName name="CSALIDA12">#REF!</definedName>
    <definedName name="CSALIDA2">#REF!</definedName>
    <definedName name="CSALIDA34">#REF!</definedName>
    <definedName name="CSALIDACAL">#REF!</definedName>
    <definedName name="CSALIDACOBRE1">#REF!</definedName>
    <definedName name="CSALIDACOBRE12">#REF!</definedName>
    <definedName name="CSALIDACOBRE34">#REF!</definedName>
    <definedName name="CSALIDAFILTRO">#REF!</definedName>
    <definedName name="CSALIDAFLUX">#REF!</definedName>
    <definedName name="CSALIDAINOD">#REF!</definedName>
    <definedName name="CSALIDAorin">#REF!</definedName>
    <definedName name="CTC">#REF!</definedName>
    <definedName name="CTEJA">#REF!</definedName>
    <definedName name="CTERMBANO">#REF!</definedName>
    <definedName name="CTG1CAM">#REF!</definedName>
    <definedName name="CTG2CAM">#REF!</definedName>
    <definedName name="CTIM">#REF!</definedName>
    <definedName name="CTINACO">#REF!</definedName>
    <definedName name="CTRIHUEDOM">#REF!</definedName>
    <definedName name="CTUBALCANT0312">#REF!</definedName>
    <definedName name="CTUBALCANT0315">#REF!</definedName>
    <definedName name="CTUBALCANT0321">#REF!</definedName>
    <definedName name="CTUBALCANT0324">#REF!</definedName>
    <definedName name="CTUBALCANT0330">#REF!</definedName>
    <definedName name="CTUBALCANT0336">#REF!</definedName>
    <definedName name="CTUBALCANT036">#REF!</definedName>
    <definedName name="CTUBALCANT038">#REF!</definedName>
    <definedName name="CTUBALCANT12">#REF!</definedName>
    <definedName name="CTUBALCANT15">#REF!</definedName>
    <definedName name="CTUBALCANT21">#REF!</definedName>
    <definedName name="CTUBALCANT24">#REF!</definedName>
    <definedName name="CTUBALCANT30">#REF!</definedName>
    <definedName name="CTUBALCANT36">#REF!</definedName>
    <definedName name="CTUBALCANT6">#REF!</definedName>
    <definedName name="CTUBALCANT8">#REF!</definedName>
    <definedName name="CTUBASB12">#REF!</definedName>
    <definedName name="CTUBASB16">#REF!</definedName>
    <definedName name="CTUBASB20">#REF!</definedName>
    <definedName name="CTUBASB3">#REF!</definedName>
    <definedName name="CTUBASB4">#REF!</definedName>
    <definedName name="CTUBASB6">#REF!</definedName>
    <definedName name="CTUBASB8">#REF!</definedName>
    <definedName name="CTUBHF12">#REF!</definedName>
    <definedName name="CTUBHF3">#REF!</definedName>
    <definedName name="CTUBHF4">#REF!</definedName>
    <definedName name="CTUBHF6">#REF!</definedName>
    <definedName name="CTUBHF8">#REF!</definedName>
    <definedName name="CTUBHG1">#REF!</definedName>
    <definedName name="CTUBHG10">#REF!</definedName>
    <definedName name="CTUBHG12">#REF!</definedName>
    <definedName name="CTUBHG2">#REF!</definedName>
    <definedName name="CTUBHG212">#REF!</definedName>
    <definedName name="CTUBHG3">#REF!</definedName>
    <definedName name="CTUBHG34">#REF!</definedName>
    <definedName name="CTUBHG4">#REF!</definedName>
    <definedName name="CTUBHG6">#REF!</definedName>
    <definedName name="CTUBHG8">#REF!</definedName>
    <definedName name="CUBREFALTA38">#REF!</definedName>
    <definedName name="CVERTEDERO">#REF!</definedName>
    <definedName name="CVERTEDEROH">#REF!</definedName>
    <definedName name="CZOCCOR">#REF!</definedName>
    <definedName name="CZOCCORESC">#REF!</definedName>
    <definedName name="CZOCGRAESC">#REF!</definedName>
    <definedName name="CZOCGRAPISO">#REF!</definedName>
    <definedName name="DERRETIDOBCO">#REF!</definedName>
    <definedName name="DERRETIDOGRIS">#REF!</definedName>
    <definedName name="DERRETIDOVER">#REF!</definedName>
    <definedName name="DES" localSheetId="0">'[1]analisis de pu'!#REF!</definedName>
    <definedName name="DES">'[1]analisis de pu'!#REF!</definedName>
    <definedName name="DESAGUEBANERA">#REF!</definedName>
    <definedName name="DESAGUEDOBLEFRE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PACE1">#REF!</definedName>
    <definedName name="DESPACE2">#REF!</definedName>
    <definedName name="DESPACEMALLA">#REF!</definedName>
    <definedName name="DESPCLA">#REF!</definedName>
    <definedName name="DESPLU3" localSheetId="0">'[1]analisis de pu'!#REF!</definedName>
    <definedName name="DESPLU3">'[1]analisis de pu'!#REF!</definedName>
    <definedName name="DESPLU4">'[1]analisis de costo'!#REF!</definedName>
    <definedName name="DESPMAD1">#REF!</definedName>
    <definedName name="DESPMAD2">#REF!</definedName>
    <definedName name="Digitadores" localSheetId="0">#REF!</definedName>
    <definedName name="Digitadores">#REF!</definedName>
    <definedName name="Digitadores2" localSheetId="0">#REF!</definedName>
    <definedName name="Digitadores2">#REF!</definedName>
    <definedName name="DIRJAGS">#REF!</definedName>
    <definedName name="DIRPROY">#REF!</definedName>
    <definedName name="DIVISAEURO">#REF!</definedName>
    <definedName name="DIVISAS">#REF!</definedName>
    <definedName name="DIVISAUSA">#REF!</definedName>
    <definedName name="EBAINS">#REF!</definedName>
    <definedName name="EBANISTERIA">#REF!</definedName>
    <definedName name="EBAOP1">#REF!</definedName>
    <definedName name="EBAPIN">#REF!</definedName>
    <definedName name="EBAPUL">#REF!</definedName>
    <definedName name="ELECTRICIDAD">#REF!</definedName>
    <definedName name="EMAILARQSA">#REF!</definedName>
    <definedName name="EMAILJAGS">#REF!</definedName>
    <definedName name="EMPALME2">#REF!</definedName>
    <definedName name="EMPALME3">#REF!</definedName>
    <definedName name="EMPALME4">#REF!</definedName>
    <definedName name="EMPALME6">#REF!</definedName>
    <definedName name="EMPCOL">'[1]analisis de costo'!#REF!</definedName>
    <definedName name="EMPEXTMA">'[1]analisis de costo'!#REF!</definedName>
    <definedName name="EMPINTMA">'[1]analisis de costo'!#REF!</definedName>
    <definedName name="EMPPULSCOL">'[1]analisis de costo'!#REF!</definedName>
    <definedName name="EMPRAS">'[1]analisis de costo'!#REF!</definedName>
    <definedName name="EMPRUS">'[1]analisis de costo'!#REF!</definedName>
    <definedName name="EMPTECHO">'[1]analisis de costo'!#REF!</definedName>
    <definedName name="EQUIPOS">#REF!</definedName>
    <definedName name="ESCALONES">#REF!</definedName>
    <definedName name="ESCGRA23B">'[1]analisis de costo'!#REF!</definedName>
    <definedName name="ESCMARAGLPR">'[1]analisis de costo'!#REF!</definedName>
    <definedName name="ESCSUPCHAB">'[1]analisis de costo'!#REF!</definedName>
    <definedName name="ESCVIBG">'[1]analisis de costo'!#REF!</definedName>
    <definedName name="ESTMET">#REF!</definedName>
    <definedName name="ESTOPA">#REF!</definedName>
    <definedName name="ESTRIA">'[1]analisis de costo'!#REF!</definedName>
    <definedName name="ESTRUCTMET">#REF!</definedName>
    <definedName name="EURO">#REF!</definedName>
    <definedName name="EXCCALMANO3">#REF!</definedName>
    <definedName name="EXCCALMANO5">#REF!</definedName>
    <definedName name="EXCCALMANO7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FALLEBA10">#REF!</definedName>
    <definedName name="FALLEBA6">#REF!</definedName>
    <definedName name="FECHACREACION">#REF!</definedName>
    <definedName name="FIBVID">#REF!</definedName>
    <definedName name="FLUXOMETROINODORO">#REF!</definedName>
    <definedName name="FLUXOMETROORINAL">#REF!</definedName>
    <definedName name="FORMALETA">#REF!</definedName>
    <definedName name="FRAGUA">'[1]analisis de costo'!#REF!</definedName>
    <definedName name="GABCONINC01">#REF!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SOIL">#REF!</definedName>
    <definedName name="GASOLINA">[1]Ins!$E$582</definedName>
    <definedName name="GOTEROCOL">'[1]analisis de costo'!#REF!</definedName>
    <definedName name="GOTERORAN">'[1]analisis de costo'!#REF!</definedName>
    <definedName name="GRANZOTEF">#REF!</definedName>
    <definedName name="GRANZOTEG">#REF!</definedName>
    <definedName name="GRAVA">#REF!</definedName>
    <definedName name="GRAVA38">#REF!</definedName>
    <definedName name="H">#N/A</definedName>
    <definedName name="HAANT4015124238">'[1]analisis de costo'!#REF!</definedName>
    <definedName name="HAANT4015180238">'[1]analisis de costo'!#REF!</definedName>
    <definedName name="HAANT4015210238">'[1]analisis de costo'!#REF!</definedName>
    <definedName name="HAANT4015240238">'[1]analisis de costo'!#REF!</definedName>
    <definedName name="HACOL20201244041238A20LIG">'[1]analisis de costo'!#REF!</definedName>
    <definedName name="HACOL20201244043814A20LIG">'[1]analisis de costo'!#REF!</definedName>
    <definedName name="HACOL20201244043814A20MANO">'[1]analisis de costo'!#REF!</definedName>
    <definedName name="HACOL2020180404122538A20">'[1]analisis de costo'!#REF!</definedName>
    <definedName name="HACOL2020180604122538A20">'[1]analisis de costo'!#REF!</definedName>
    <definedName name="HACOL20201806041238A20">'[1]analisis de costo'!#REF!</definedName>
    <definedName name="HACOL2030180604122538A20">'[1]analisis de costo'!#REF!</definedName>
    <definedName name="HACOL20301806041238A20">'[1]analisis de costo'!#REF!</definedName>
    <definedName name="HACOL30301244081238A20MANO">'[1]analisis de costo'!#REF!</definedName>
    <definedName name="HACOL3030180408122538A30">'[1]analisis de costo'!#REF!</definedName>
    <definedName name="HACOL3030180408122538A30PORT">'[1]analisis de costo'!#REF!</definedName>
    <definedName name="HACOL30301804081238A30">'[1]analisis de costo'!#REF!</definedName>
    <definedName name="HACOL30301804081238A30PORT">'[1]analisis de costo'!#REF!</definedName>
    <definedName name="HACOL3030180608122538A30">'[1]analisis de costo'!#REF!</definedName>
    <definedName name="HACOL3030180608122538A30PORT">'[1]analisis de costo'!#REF!</definedName>
    <definedName name="HACOL30301806081238A30">'[1]analisis de costo'!#REF!</definedName>
    <definedName name="HACOL30301806081238A30PORT">'[1]analisis de costo'!#REF!</definedName>
    <definedName name="HACOL30302104043438A30">'[1]analisis de costo'!#REF!</definedName>
    <definedName name="HACOL30302104043438A30PORT">'[1]analisis de costo'!#REF!</definedName>
    <definedName name="HACOL30302106043438A30">'[1]analisis de costo'!#REF!</definedName>
    <definedName name="HACOL30302106043438A30PORT">'[1]analisis de costo'!#REF!</definedName>
    <definedName name="HACOL30302404043438A30">'[1]analisis de costo'!#REF!</definedName>
    <definedName name="HACOL30302404043438A30PORT">'[1]analisis de costo'!#REF!</definedName>
    <definedName name="HACOL30302406043438A30">'[1]analisis de costo'!#REF!</definedName>
    <definedName name="HACOL30302406043438A30PORT">'[1]analisis de costo'!#REF!</definedName>
    <definedName name="HACOL30401244043438A30MANO">'[1]analisis de costo'!#REF!</definedName>
    <definedName name="HACOL30401804043438A30">'[1]analisis de costo'!#REF!</definedName>
    <definedName name="HACOL30401804043438A30PORT">'[1]analisis de costo'!#REF!</definedName>
    <definedName name="HACOL30401806043438A30">'[1]analisis de costo'!#REF!</definedName>
    <definedName name="HACOL30401806043438A30PORT">'[1]analisis de costo'!#REF!</definedName>
    <definedName name="HACOL30402104043438A30">'[1]analisis de costo'!#REF!</definedName>
    <definedName name="HACOL30402104043438A30PORT">'[1]analisis de costo'!#REF!</definedName>
    <definedName name="HACOL30402106043438A30">'[1]analisis de costo'!#REF!</definedName>
    <definedName name="HACOL30402106043438A30PORT">'[1]analisis de costo'!#REF!</definedName>
    <definedName name="HACOL30402404043438A30">'[1]analisis de costo'!#REF!</definedName>
    <definedName name="HACOL30402404043438A30PORT">'[1]analisis de costo'!#REF!</definedName>
    <definedName name="HACOL30402406043438A30">'[1]analisis de costo'!#REF!</definedName>
    <definedName name="HACOL30402406043438A30PORT">'[1]analisis de costo'!#REF!</definedName>
    <definedName name="HACOL40401244041243438A20MANO">'[1]analisis de costo'!#REF!</definedName>
    <definedName name="HACOL4040180404124342538A20">'[1]analisis de costo'!#REF!</definedName>
    <definedName name="HACOL4040180404124342538A20PORT">'[1]analisis de costo'!#REF!</definedName>
    <definedName name="HACOL40401804041243438A20">'[1]analisis de costo'!#REF!</definedName>
    <definedName name="HACOL40401804041243438A20PORT">'[1]analisis de costo'!#REF!</definedName>
    <definedName name="HACOL4040180604124342538A30">'[1]analisis de costo'!#REF!</definedName>
    <definedName name="HACOL4040180604124342538A30PORT">'[1]analisis de costo'!#REF!</definedName>
    <definedName name="HACOL40401806041243438A30">'[1]analisis de costo'!#REF!</definedName>
    <definedName name="HACOL40401806041243438A30PORT">'[1]analisis de costo'!#REF!</definedName>
    <definedName name="HACOL4040210404122543438A20">'[1]analisis de costo'!#REF!</definedName>
    <definedName name="HACOL4040210404122543438A20PORT">'[1]analisis de costo'!#REF!</definedName>
    <definedName name="HACOL40402104041243438A20">'[1]analisis de costo'!#REF!</definedName>
    <definedName name="HACOL40402104041243438A20PORT">'[1]analisis de costo'!#REF!</definedName>
    <definedName name="HACOL4040210604122543438A30">'[1]analisis de costo'!#REF!</definedName>
    <definedName name="HACOL4040210604122543438A30PORT">'[1]analisis de costo'!#REF!</definedName>
    <definedName name="HACOL40402106041243438A30">'[1]analisis de costo'!#REF!</definedName>
    <definedName name="HACOL40402106041243438A30PORT">'[1]analisis de costo'!#REF!</definedName>
    <definedName name="HACOL4040240404122543438A20">'[1]analisis de costo'!#REF!</definedName>
    <definedName name="HACOL4040240404122543438A20PORT">'[1]analisis de costo'!#REF!</definedName>
    <definedName name="HACOL40402404041243438A20">'[1]analisis de costo'!#REF!</definedName>
    <definedName name="HACOL40402404041243438A20PORT">'[1]analisis de costo'!#REF!</definedName>
    <definedName name="HACOL4040240604122543438A30">'[1]analisis de costo'!#REF!</definedName>
    <definedName name="HACOL4040240604122543438A30PORT">'[1]analisis de costo'!#REF!</definedName>
    <definedName name="HACOL40402406041243438A30">'[1]analisis de costo'!#REF!</definedName>
    <definedName name="HACOL40402406041243438A30PORT">'[1]analisis de costo'!#REF!</definedName>
    <definedName name="HACOL5050124404344138A20MANO">'[1]analisis de costo'!#REF!</definedName>
    <definedName name="HACOL5050180404344138A20">'[1]analisis de costo'!#REF!</definedName>
    <definedName name="HACOL5050180404344138A20PORT">'[1]analisis de costo'!#REF!</definedName>
    <definedName name="HACOL5050180604344138A20">'[1]analisis de costo'!#REF!</definedName>
    <definedName name="HACOL5050180604344138A20PORT">'[1]analisis de costo'!#REF!</definedName>
    <definedName name="HACOL5050210404344138A20">'[1]analisis de costo'!#REF!</definedName>
    <definedName name="HACOL5050210404344138A20PORT">'[1]analisis de costo'!#REF!</definedName>
    <definedName name="HACOL5050210604344138A20">'[1]analisis de costo'!#REF!</definedName>
    <definedName name="HACOL5050210604344138A20PORT">'[1]analisis de costo'!#REF!</definedName>
    <definedName name="HACOL5050240404344138A20">'[1]analisis de costo'!#REF!</definedName>
    <definedName name="HACOL5050240404344138A20PORT">'[1]analisis de costo'!#REF!</definedName>
    <definedName name="HACOL5050240604344138A20">'[1]analisis de costo'!#REF!</definedName>
    <definedName name="HACOL5050240604344138A20PORT">'[1]analisis de costo'!#REF!</definedName>
    <definedName name="HACOL60601244012138A20MANO">'[1]analisis de costo'!#REF!</definedName>
    <definedName name="HACOL60601804012138A20">'[1]analisis de costo'!#REF!</definedName>
    <definedName name="HACOL60601804012138A30PORT">'[1]analisis de costo'!#REF!</definedName>
    <definedName name="HACOL60601806012138A30">'[1]analisis de costo'!#REF!</definedName>
    <definedName name="HACOL60601806012138A30PORT">'[1]analisis de costo'!#REF!</definedName>
    <definedName name="HACOL60602104012138A20">'[1]analisis de costo'!#REF!</definedName>
    <definedName name="HACOL60602104012138A30PORT">'[1]analisis de costo'!#REF!</definedName>
    <definedName name="HACOL60602106012138A30">'[1]analisis de costo'!#REF!</definedName>
    <definedName name="HACOL60602106012138A30PORT">'[1]analisis de costo'!#REF!</definedName>
    <definedName name="HACOL60602404012138A20">'[1]analisis de costo'!#REF!</definedName>
    <definedName name="HACOL60602404012138A20PORT">'[1]analisis de costo'!#REF!</definedName>
    <definedName name="HACOL60602406012138A20">'[1]analisis de costo'!#REF!</definedName>
    <definedName name="HACOL60602406012138A20PORT">'[1]analisis de costo'!#REF!</definedName>
    <definedName name="HAPISO38A20AD124ESP15">'[1]analisis de costo'!$G$3887</definedName>
    <definedName name="HERALB">#REF!</definedName>
    <definedName name="HERCARP">#REF!</definedName>
    <definedName name="HERELE">#REF!</definedName>
    <definedName name="HERMED">#REF!</definedName>
    <definedName name="HERPIN">#REF!</definedName>
    <definedName name="HERPLO">#REF!</definedName>
    <definedName name="HERRERIA">#REF!</definedName>
    <definedName name="HERSEG">#REF!</definedName>
    <definedName name="HERSUB">#REF!</definedName>
    <definedName name="HERTRA">#REF!</definedName>
    <definedName name="HERVAR">#REF!</definedName>
    <definedName name="HILO">#REF!</definedName>
    <definedName name="HOJASEGUETA">#REF!</definedName>
    <definedName name="HORMINDUS">#REF!</definedName>
    <definedName name="IMPERMEABILIZANTES">#REF!</definedName>
    <definedName name="INSTVENT">#REF!</definedName>
    <definedName name="INSUMOS">#REF!</definedName>
    <definedName name="ITBIS">#REF!</definedName>
    <definedName name="JAGS">#REF!</definedName>
    <definedName name="JUNTACERA">#REF!</definedName>
    <definedName name="LABORATORIO">#REF!</definedName>
    <definedName name="LAMPARAS">#REF!</definedName>
    <definedName name="LATEX">#REF!</definedName>
    <definedName name="LAVADEROS">#REF!</definedName>
    <definedName name="LIGADORA">#REF!</definedName>
    <definedName name="LIMPESC">#REF!</definedName>
    <definedName name="LIMPSALCERA">#REF!</definedName>
    <definedName name="LIMPTUBOCPVC14">#REF!</definedName>
    <definedName name="LIMPTUBOCPVCPINTA">#REF!</definedName>
    <definedName name="LIMPZOC">#REF!</definedName>
    <definedName name="LLAVEANGULAR">#REF!</definedName>
    <definedName name="LLAVEEMPOTRAR12">#REF!</definedName>
    <definedName name="LLAVEORINALPEQ">#REF!</definedName>
    <definedName name="LLAVES">#REF!</definedName>
    <definedName name="LLAVESENCCROM">#REF!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UBRICANTE">#REF!</definedName>
    <definedName name="MA">#REF!</definedName>
    <definedName name="MACA">#REF!</definedName>
    <definedName name="MADE">#REF!</definedName>
    <definedName name="MADEMTECHOHAMALLA">#REF!</definedName>
    <definedName name="MADEMTECHOHAVAR">#REF!</definedName>
    <definedName name="MADERAS">#REF!</definedName>
    <definedName name="MAEL">#REF!</definedName>
    <definedName name="MALLAS">#REF!</definedName>
    <definedName name="MANG34NEGRACALENT">#REF!</definedName>
    <definedName name="MAPI">#REF!</definedName>
    <definedName name="MAPL">#REF!</definedName>
    <definedName name="MARCOCA">#REF!</definedName>
    <definedName name="MARCOPI">#REF!</definedName>
    <definedName name="MATINST">#REF!</definedName>
    <definedName name="MAVA">#REF!</definedName>
    <definedName name="MEZCBAN">#REF!</definedName>
    <definedName name="MEZCBIDET">#REF!</definedName>
    <definedName name="MEZCFREG">#REF!</definedName>
    <definedName name="MEZCLAV">#REF!</definedName>
    <definedName name="MOACERA">#REF!</definedName>
    <definedName name="MOALBA">#REF!</definedName>
    <definedName name="MOBADEN">#REF!</definedName>
    <definedName name="MOBADENES">#REF!</definedName>
    <definedName name="MOBASECON">#REF!</definedName>
    <definedName name="MOBLOQUES">#REF!</definedName>
    <definedName name="MOCANTOS">#REF!</definedName>
    <definedName name="MOCAPATER">#REF!</definedName>
    <definedName name="MOCARETEO">#REF!</definedName>
    <definedName name="MOCARP">#REF!</definedName>
    <definedName name="MOCARPCOLCON">#REF!</definedName>
    <definedName name="MOCARPCOLCUACONF">#REF!</definedName>
    <definedName name="MOCARPCOLCUAINST">#REF!</definedName>
    <definedName name="MOCARPCOLINS">#REF!</definedName>
    <definedName name="MOCARPCOLTAPAS">#REF!</definedName>
    <definedName name="MOCARPDESENC">#REF!</definedName>
    <definedName name="MOCARPESTVARIAS">#REF!</definedName>
    <definedName name="MOCARPFALSOPISO">#REF!</definedName>
    <definedName name="MOCARPMUROS">#REF!</definedName>
    <definedName name="MOCARPOTROS">#REF!</definedName>
    <definedName name="MOCARPTC">#REF!</definedName>
    <definedName name="MOCARPTRABTERM">#REF!</definedName>
    <definedName name="MOCARPVIGADINT">#REF!</definedName>
    <definedName name="MOCERCRI1520PARED">#REF!</definedName>
    <definedName name="MOCERIMP1520PARED">#REF!</definedName>
    <definedName name="MOCOLOCADIC">#REF!</definedName>
    <definedName name="MOCONTEN553015">#REF!</definedName>
    <definedName name="MOCONTENES">#REF!</definedName>
    <definedName name="MOCU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">#REF!</definedName>
    <definedName name="MODEMOLERCIMHA">#REF!</definedName>
    <definedName name="MODEMTECHOTEJA">#REF!</definedName>
    <definedName name="MODESAGUES">#REF!</definedName>
    <definedName name="MOEBANIST">#REF!</definedName>
    <definedName name="MOELECT">#REF!</definedName>
    <definedName name="MOELECTCONAPAR">#REF!</definedName>
    <definedName name="MOELECTINTSEG">#REF!</definedName>
    <definedName name="MOELECTRESECO">#REF!</definedName>
    <definedName name="MOELECTSALECON">#REF!</definedName>
    <definedName name="MOELECTSALTIM">#REF!</definedName>
    <definedName name="MOELECTSALTUBEXT">#REF!</definedName>
    <definedName name="MOELECTSALTUBOCU">#REF!</definedName>
    <definedName name="MOELECTSALWP">#REF!</definedName>
    <definedName name="MOEMPANETECOL">#REF!</definedName>
    <definedName name="MOEMPANETEEXT">#REF!</definedName>
    <definedName name="MOEMPANETEINT">#REF!</definedName>
    <definedName name="MOEMPAÑETES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CALONES">#REF!</definedName>
    <definedName name="MOESTRIAS">#REF!</definedName>
    <definedName name="MOEXCAVAR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INSTACCES">#REF!</definedName>
    <definedName name="MOINSTVENTANAS">#REF!</definedName>
    <definedName name="MOLABVARIAS">#REF!</definedName>
    <definedName name="MOLADRILLOS">#REF!</definedName>
    <definedName name="MOLAVADEROS">#REF!</definedName>
    <definedName name="MOLOSETATERRAZA">#REF!</definedName>
    <definedName name="MOMALLACICL">#REF!</definedName>
    <definedName name="MOMARMOL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EDRAS">#REF!</definedName>
    <definedName name="MOPINTURA">#REF!</definedName>
    <definedName name="MOPINTURAAGUA">#REF!</definedName>
    <definedName name="MOPINTURAMANT">#REF!</definedName>
    <definedName name="MOPISOCERCRI11520">#REF!</definedName>
    <definedName name="MOPISOCERCRI1520">#REF!</definedName>
    <definedName name="MOPISOCERIMP1520">#REF!</definedName>
    <definedName name="MOPISOESTAMPADO01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ISOS">#REF!</definedName>
    <definedName name="MOPLOM">#REF!</definedName>
    <definedName name="MOPLOMACOMURB">#REF!</definedName>
    <definedName name="MOPLOMARRASTRE">#REF!</definedName>
    <definedName name="MOPLOMAUMENTO">#REF!</definedName>
    <definedName name="MOPLOMBAJANTES">#REF!</definedName>
    <definedName name="MOPLOMBAÑERA">#REF!</definedName>
    <definedName name="MOPLOMBOMBACCIRC">#REF!</definedName>
    <definedName name="MOPLOMBOMBASCIRC">#REF!</definedName>
    <definedName name="MOPLOMCALENT">#REF!</definedName>
    <definedName name="MOPLOMCOLABASTCOBRE">#REF!</definedName>
    <definedName name="MOPLOMCOLABASTHG">#REF!</definedName>
    <definedName name="MOPLOMCOLDESPLU">#REF!</definedName>
    <definedName name="MOPLOMCONSEPTICO">#REF!</definedName>
    <definedName name="MOPLOMDESAGUES">#REF!</definedName>
    <definedName name="MOPLOMDESMONTAR">#REF!</definedName>
    <definedName name="MOPLOMEMPALMEAGUA">#REF!</definedName>
    <definedName name="MOPLOMEMPALMEARRAS">#REF!</definedName>
    <definedName name="MOPLOMFREGA">#REF!</definedName>
    <definedName name="MOPLOMINO">#REF!</definedName>
    <definedName name="MOPLOMINSTCAJAVALV">#REF!</definedName>
    <definedName name="MOPLOMINSTCAMPANAS">#REF!</definedName>
    <definedName name="MOPLOMINSTGIBAULT">#REF!</definedName>
    <definedName name="MOPLOMINSTHIDR">#REF!</definedName>
    <definedName name="MOPLOMINSTLAVADORAS">#REF!</definedName>
    <definedName name="MOPLOMINSTLLAVES">#REF!</definedName>
    <definedName name="MOPLOMINSTMANGAS">#REF!</definedName>
    <definedName name="MOPLOMINSTMEDIDOR">#REF!</definedName>
    <definedName name="MOPLOMINSTNEVERA">#REF!</definedName>
    <definedName name="MOPLOMINSTPZAESPPVC">#REF!</definedName>
    <definedName name="MOPLOMINSTPZAESPROSCA">#REF!</definedName>
    <definedName name="MOPLOMINSTTG">#REF!</definedName>
    <definedName name="MOPLOMINSTTINACO">#REF!</definedName>
    <definedName name="MOPLOMINSTVALVAIRE">#REF!</definedName>
    <definedName name="MOPLOMINSTVALVCOMPCAMP">#REF!</definedName>
    <definedName name="MOPLOMINSTVALVCOMPPLAT">#REF!</definedName>
    <definedName name="MOPLOMINSTVALVCOMPROSCA">#REF!</definedName>
    <definedName name="MOPLOMLAVA">#REF!</definedName>
    <definedName name="MOPLOMORINAL">#REF!</definedName>
    <definedName name="MOPLOMSALAGUACOB">#REF!</definedName>
    <definedName name="MOPLOMSALAGUAHGPVC">#REF!</definedName>
    <definedName name="MOPLOMTERMLAVAD">#REF!</definedName>
    <definedName name="MOPLOMTUBAC">#REF!</definedName>
    <definedName name="MOPLOMTUBALCSAN03">#REF!</definedName>
    <definedName name="MOPLOMTUBALCSAN36">#REF!</definedName>
    <definedName name="MOPLOMTUBHF">#REF!</definedName>
    <definedName name="MOPLOMTUBHG">#REF!</definedName>
    <definedName name="MOPLOMTUBPVC">#REF!</definedName>
    <definedName name="MOPULIDO">#REF!</definedName>
    <definedName name="MOPULIMENTO">#REF!</definedName>
    <definedName name="MOQUICIOS">#REF!</definedName>
    <definedName name="MOREGISTRO">#REF!</definedName>
    <definedName name="MOREGISTROS">#REF!</definedName>
    <definedName name="MOREJONADO">#REF!</definedName>
    <definedName name="MOREPELLO">#REF!</definedName>
    <definedName name="MORESANE">#REF!</definedName>
    <definedName name="MOREVEST">#REF!</definedName>
    <definedName name="MORFIN210">#REF!</definedName>
    <definedName name="MOSUBIRMAT">#REF!</definedName>
    <definedName name="MOTELE">#REF!</definedName>
    <definedName name="MOTERMTECHOS">#REF!</definedName>
    <definedName name="MOTRAMPA">#REF!</definedName>
    <definedName name="MOVACIADOS">#REF!</definedName>
    <definedName name="MOVARILLEROS">#REF!</definedName>
    <definedName name="MOVARIOS">#REF!</definedName>
    <definedName name="MOYESO">#REF!</definedName>
    <definedName name="MOZABALETAPISO">#REF!</definedName>
    <definedName name="MOZABALETATECHO">#REF!</definedName>
    <definedName name="NATILLA">'[1]analisis de costo'!#REF!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OP1CA">#REF!</definedName>
    <definedName name="OP1DE">#REF!</definedName>
    <definedName name="OP1EL">#REF!</definedName>
    <definedName name="OP1PI">#REF!</definedName>
    <definedName name="OP1PL">#REF!</definedName>
    <definedName name="OP1VA">#REF!</definedName>
    <definedName name="OP2CA">#REF!</definedName>
    <definedName name="OP2DE">#REF!</definedName>
    <definedName name="OP2EL">#REF!</definedName>
    <definedName name="OP2PI">#REF!</definedName>
    <definedName name="OP2PL">#REF!</definedName>
    <definedName name="OP2VA">#REF!</definedName>
    <definedName name="OPERMAN">#REF!</definedName>
    <definedName name="OPERPAL">#REF!</definedName>
    <definedName name="ORINAL12">#REF!</definedName>
    <definedName name="ORINALPEQ">#REF!</definedName>
    <definedName name="OXIDOROJO">#REF!</definedName>
    <definedName name="P12BLOCK12">#REF!</definedName>
    <definedName name="P12BLOCK6">#REF!</definedName>
    <definedName name="P12BLOCK8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LM">#REF!</definedName>
    <definedName name="PALPUA14">#REF!</definedName>
    <definedName name="PALPUA16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SC8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UCHA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#REF!</definedName>
    <definedName name="PHCHGRAMAR">#REF!</definedName>
    <definedName name="PHCHMARAGLPR">#REF!</definedName>
    <definedName name="PHCHSUPERBCO">#REF!</definedName>
    <definedName name="PIEDRAS">#REF!</definedName>
    <definedName name="PINO1x10BRUTO">#REF!</definedName>
    <definedName name="PINO1x12BRUTO">#REF!</definedName>
    <definedName name="PINO1X12BRUTOTRAT">#REF!</definedName>
    <definedName name="PINO2X12BRUTO">#REF!</definedName>
    <definedName name="PINO4X4BRUTO">#REF!</definedName>
    <definedName name="PINOBRUTO4x4x12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URAS">#REF!</definedName>
    <definedName name="PISOS">#REF!</definedName>
    <definedName name="PLADRILLO2X2X8">#REF!</definedName>
    <definedName name="PLADRILLO2X4X8">#REF!</definedName>
    <definedName name="PLAJ4040GRI">#REF!</definedName>
    <definedName name="PLAMPARAFLUORES24">#REF!</definedName>
    <definedName name="PLAMPARAFLUORESSUP2TDIFTRANS">#REF!</definedName>
    <definedName name="PLANTASELECT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[1]Ins!$E$584</definedName>
    <definedName name="PLLAVECHORRO12">#REF!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RTACANDADO">#REF!</definedName>
    <definedName name="POZO10">#REF!</definedName>
    <definedName name="POZO8">#REF!</definedName>
    <definedName name="POZOS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JASLIV">#REF!</definedName>
    <definedName name="PREJASREF">#REF!</definedName>
    <definedName name="PREPARARPISO">#REF!</definedName>
    <definedName name="_xlnm.Print_Area" localSheetId="0">'PRESUP. '!$A$1:$G$77</definedName>
    <definedName name="_xlnm.Print_Titles" localSheetId="0">'PRESUP. '!$1:$3</definedName>
    <definedName name="PROP">#REF!</definedName>
    <definedName name="PROY">#REF!</definedName>
    <definedName name="PSILICOOLCRI">#REF!</definedName>
    <definedName name="PSOLDADURA">#REF!</definedName>
    <definedName name="PTABLETAGRIS">#REF!</definedName>
    <definedName name="PTABLETAROJA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ROBLE">#REF!</definedName>
    <definedName name="PTAPANESPROBLE">#REF!</definedName>
    <definedName name="PTAPANVAIVENROBLE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EPVC">#REF!</definedName>
    <definedName name="PUERTACA">#REF!</definedName>
    <definedName name="PUERTACAESP">#REF!</definedName>
    <definedName name="PUERTACAFRAN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">#REF!</definedName>
    <definedName name="PULESC">#REF!</definedName>
    <definedName name="PULMES">#REF!</definedName>
    <definedName name="PULREPPVIEJO">#REF!</definedName>
    <definedName name="PULSUPER">#REF!</definedName>
    <definedName name="PULYCRISTAL">#REF!</definedName>
    <definedName name="PULYSAL">#REF!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WINCHE2000K">[1]Ins!$E$592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LA">#REF!</definedName>
    <definedName name="REJILLAPISO">#REF!</definedName>
    <definedName name="REJILLAPISOALUM">#REF!</definedName>
    <definedName name="RENDACEROS">#REF!</definedName>
    <definedName name="RENDBLOQUES">#REF!</definedName>
    <definedName name="RENDCALES">#REF!</definedName>
    <definedName name="RENDCEMPVCGL">#REF!</definedName>
    <definedName name="RENDCEMPVCK">#REF!</definedName>
    <definedName name="RENDCEMPVCP">#REF!</definedName>
    <definedName name="RENDCLAVOS">#REF!</definedName>
    <definedName name="RENDIMIENTOS">#REF!</definedName>
    <definedName name="RENDIMPERM">#REF!</definedName>
    <definedName name="RENDMATINST">#REF!</definedName>
    <definedName name="RENDPINTURAS">#REF!</definedName>
    <definedName name="RENDPISOS">#REF!</definedName>
    <definedName name="RENDTEFLON">#REF!</definedName>
    <definedName name="RENDTRANSPBLO">#REF!</definedName>
    <definedName name="RENDTRANSPGRAN">#REF!</definedName>
    <definedName name="REPELLOTECHO">'[1]analisis de costo'!#REF!</definedName>
    <definedName name="RESANE">'[1]analisis de costo'!#REF!</definedName>
    <definedName name="RETFRA">#REF!</definedName>
    <definedName name="RNCARQSA">#REF!</definedName>
    <definedName name="RNCJAGS">#REF!</definedName>
    <definedName name="ROBLEBRA">#REF!</definedName>
    <definedName name="ROSETA">#REF!</definedName>
    <definedName name="RUEDACAJABOLA3">#REF!</definedName>
    <definedName name="RUSTICO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TANQUEAGUA">#REF!</definedName>
    <definedName name="TAPACISALUM2727">#REF!</definedName>
    <definedName name="TAPAINODNAT">#REF!</definedName>
    <definedName name="TAPE">#REF!</definedName>
    <definedName name="TAPE23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UGO">#REF!</definedName>
    <definedName name="TC">#REF!</definedName>
    <definedName name="TCCA">#REF!</definedName>
    <definedName name="TCDE">#REF!</definedName>
    <definedName name="TCEL">#REF!</definedName>
    <definedName name="TCPI">#REF!</definedName>
    <definedName name="TCPL">#REF!</definedName>
    <definedName name="TCVA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HINNER">#REF!</definedName>
    <definedName name="TINACOS">#REF!</definedName>
    <definedName name="TNC">#REF!</definedName>
    <definedName name="TNCCA">#REF!</definedName>
    <definedName name="TNCDE">#REF!</definedName>
    <definedName name="TNCEL">#REF!</definedName>
    <definedName name="TNCPI">#REF!</definedName>
    <definedName name="TNCPL">#REF!</definedName>
    <definedName name="TNCVA">#REF!</definedName>
    <definedName name="TOPEMARMOLITE">#REF!</definedName>
    <definedName name="TORN3X38">#REF!</definedName>
    <definedName name="TORNILLO">#REF!</definedName>
    <definedName name="TORNILLOSFIJARARAN">#REF!</definedName>
    <definedName name="TRANINSTVENTYPTA">#REF!</definedName>
    <definedName name="TRANSMINBARRO">#REF!</definedName>
    <definedName name="TRANSTEJA165000">#REF!</definedName>
    <definedName name="TRANSTEJA16INT">#REF!</definedName>
    <definedName name="TRATARMADERA">#REF!</definedName>
    <definedName name="TRIPLESEAL">#REF!</definedName>
    <definedName name="TUBCOB">#REF!</definedName>
    <definedName name="TUBCPVC">#REF!</definedName>
    <definedName name="TUBGAS">#REF!</definedName>
    <definedName name="TUBHG">#REF!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UO4">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POL">#REF!</definedName>
    <definedName name="TUBPOP">#REF!</definedName>
    <definedName name="TUBPVCDRE">#REF!</definedName>
    <definedName name="TUBPVCPRE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SDOLAR">#REF!</definedName>
    <definedName name="USOSMADERA">#REF!</definedName>
    <definedName name="VACIADO">#REF!</definedName>
    <definedName name="VAIVEN">#REF!</definedName>
    <definedName name="VENPVC">#REF!</definedName>
    <definedName name="VENTANAS">#REF!</definedName>
    <definedName name="VIOLINAR1CARA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ZINC24">#REF!</definedName>
    <definedName name="ZINC26">#REF!</definedName>
    <definedName name="ZINC27">#REF!</definedName>
    <definedName name="ZINC3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4" i="9" l="1"/>
  <c r="G69" i="9"/>
  <c r="G68" i="9"/>
  <c r="G67" i="9"/>
  <c r="G66" i="9"/>
  <c r="F61" i="9"/>
  <c r="F60" i="9"/>
  <c r="F59" i="9"/>
  <c r="F58" i="9"/>
  <c r="F57" i="9"/>
  <c r="F56" i="9"/>
  <c r="F71" i="9"/>
  <c r="G71" i="9" s="1"/>
  <c r="C24" i="9" l="1"/>
  <c r="F38" i="9"/>
  <c r="F37" i="9"/>
  <c r="F36" i="9"/>
  <c r="F74" i="9"/>
  <c r="G74" i="9" s="1"/>
  <c r="F72" i="9"/>
  <c r="G72" i="9" s="1"/>
  <c r="F51" i="9"/>
  <c r="F50" i="9"/>
  <c r="F49" i="9"/>
  <c r="F48" i="9"/>
  <c r="F47" i="9"/>
  <c r="F44" i="9"/>
  <c r="G44" i="9" s="1"/>
  <c r="F42" i="9"/>
  <c r="G42" i="9" s="1"/>
  <c r="F41" i="9"/>
  <c r="F40" i="9"/>
  <c r="G40" i="9" s="1"/>
  <c r="F30" i="9"/>
  <c r="F29" i="9"/>
  <c r="G29" i="9" s="1"/>
  <c r="C25" i="9"/>
  <c r="F25" i="9" s="1"/>
  <c r="F23" i="9"/>
  <c r="F21" i="9"/>
  <c r="F20" i="9"/>
  <c r="F19" i="9"/>
  <c r="F18" i="9"/>
  <c r="F17" i="9"/>
  <c r="F16" i="9"/>
  <c r="F15" i="9"/>
  <c r="F14" i="9"/>
  <c r="F13" i="9"/>
  <c r="F12" i="9"/>
  <c r="F11" i="9"/>
  <c r="F9" i="9"/>
  <c r="A9" i="9"/>
  <c r="A19" i="9" s="1"/>
  <c r="F7" i="9"/>
  <c r="G7" i="9" s="1"/>
  <c r="A7" i="9"/>
  <c r="C27" i="9" l="1"/>
  <c r="F27" i="9" s="1"/>
  <c r="G27" i="9" s="1"/>
  <c r="G38" i="9"/>
  <c r="G51" i="9"/>
  <c r="G21" i="9"/>
  <c r="G17" i="9"/>
  <c r="A23" i="9"/>
  <c r="A24" i="9" s="1"/>
  <c r="A20" i="9"/>
  <c r="C32" i="9"/>
  <c r="F32" i="9" s="1"/>
  <c r="C33" i="9"/>
  <c r="F33" i="9" s="1"/>
  <c r="F24" i="9"/>
  <c r="G25" i="9" s="1"/>
  <c r="G33" i="9" l="1"/>
  <c r="G53" i="9" s="1"/>
  <c r="G70" i="9" s="1"/>
  <c r="G63" i="9" l="1"/>
  <c r="G64" i="9" l="1"/>
  <c r="G76" i="9" l="1"/>
  <c r="G77" i="9" s="1"/>
</calcChain>
</file>

<file path=xl/sharedStrings.xml><?xml version="1.0" encoding="utf-8"?>
<sst xmlns="http://schemas.openxmlformats.org/spreadsheetml/2006/main" count="122" uniqueCount="96">
  <si>
    <t>M3</t>
  </si>
  <si>
    <t>No.</t>
  </si>
  <si>
    <t>Descripción</t>
  </si>
  <si>
    <t>Cantidad</t>
  </si>
  <si>
    <t>Unidad</t>
  </si>
  <si>
    <t>Precio RD$</t>
  </si>
  <si>
    <t>Costo RD$</t>
  </si>
  <si>
    <t>Sub - total  RD$</t>
  </si>
  <si>
    <t>TRABAJOS PRELIMINARES:</t>
  </si>
  <si>
    <t xml:space="preserve"> Replanteo y Control Topográfico</t>
  </si>
  <si>
    <t>ML</t>
  </si>
  <si>
    <t>MOVIMIENTO DE TIERRA:</t>
  </si>
  <si>
    <t>2.1.-</t>
  </si>
  <si>
    <t>Excavacion con:</t>
  </si>
  <si>
    <t>2.1.1.-</t>
  </si>
  <si>
    <t>Retro-excavadora de Esteras en Material no Clasificado  (20%)</t>
  </si>
  <si>
    <t>2.1.2.-</t>
  </si>
  <si>
    <t>Retromartillo (80 %)</t>
  </si>
  <si>
    <t>2.2.-</t>
  </si>
  <si>
    <t>Suministro y Colocación Asiento de Arena</t>
  </si>
  <si>
    <t>2.3.-</t>
  </si>
  <si>
    <t xml:space="preserve">Relleno Compactado con Maquito  </t>
  </si>
  <si>
    <t>2.4.-</t>
  </si>
  <si>
    <t xml:space="preserve">Suministro de Material Para Relleno </t>
  </si>
  <si>
    <t>2.5.-</t>
  </si>
  <si>
    <t xml:space="preserve">Bote de Material Sobrante </t>
  </si>
  <si>
    <t>2.6.-</t>
  </si>
  <si>
    <t>Corte de Asfalto C/Maquina, (e=2")</t>
  </si>
  <si>
    <t>SUMINISTRO TUBERÍAS DE:</t>
  </si>
  <si>
    <t>Ø12'' PVC SDR-32.5</t>
  </si>
  <si>
    <t>3.2.-</t>
  </si>
  <si>
    <t>Ø16'' PVC SDR-32.5</t>
  </si>
  <si>
    <t>COLOCACIÓN TUBERÍAS DE:</t>
  </si>
  <si>
    <t>4.2.-</t>
  </si>
  <si>
    <t>5.-</t>
  </si>
  <si>
    <t>REMOCION DE TUBERIAS EXISTENTES</t>
  </si>
  <si>
    <t>6.-</t>
  </si>
  <si>
    <t>CEMENTO SOLVENTE</t>
  </si>
  <si>
    <t>GALON</t>
  </si>
  <si>
    <t>7.-</t>
  </si>
  <si>
    <t>TRANSPORTE INTERNO TUBERÍAS DE:</t>
  </si>
  <si>
    <t>7.1.-</t>
  </si>
  <si>
    <t>Ø12''  PVC SDR-32.5</t>
  </si>
  <si>
    <t>7.2.-</t>
  </si>
  <si>
    <t>Ø16''  PVC SDR-32.5</t>
  </si>
  <si>
    <t>8.-</t>
  </si>
  <si>
    <t>8.1.-</t>
  </si>
  <si>
    <t xml:space="preserve"> 1.00 mt @ 1.50 mts</t>
  </si>
  <si>
    <t>UD</t>
  </si>
  <si>
    <t>8.2.-</t>
  </si>
  <si>
    <t xml:space="preserve"> 2.00 mts @ 2.50 mts</t>
  </si>
  <si>
    <t>8.3.-</t>
  </si>
  <si>
    <t xml:space="preserve"> 3.00 mts @ 3.50 mts</t>
  </si>
  <si>
    <t>9.-</t>
  </si>
  <si>
    <t>REPOSICIÓN DE ASFALTO, e=2"</t>
  </si>
  <si>
    <t>M2</t>
  </si>
  <si>
    <t>10.-</t>
  </si>
  <si>
    <t>11.-</t>
  </si>
  <si>
    <t>REPARACION DE SERVICIOS EXISTENTES (Cubicar esta Partida detallando las actividades realizadas)</t>
  </si>
  <si>
    <t>PA</t>
  </si>
  <si>
    <t>12.-</t>
  </si>
  <si>
    <t>LIMPIEZA CONTINUA Y FINAL (Incluye  Bote)</t>
  </si>
  <si>
    <t xml:space="preserve">SEÑALIZACIÓN Y MANEJO DE TRANSITO: </t>
  </si>
  <si>
    <t>Confección e instalación de señales para desvio de trafico (Incluye el Uso de Tanque de 55 Gls.)</t>
  </si>
  <si>
    <t>Alquiler Torres de Luminarias motorizadas de 2.00 Bombillas</t>
  </si>
  <si>
    <t>Uso Cinta Aviso de Peligro</t>
  </si>
  <si>
    <t>Uso de Letreros de Aviso de Obra</t>
  </si>
  <si>
    <t>DIAS</t>
  </si>
  <si>
    <t>SUBTOTAL COSTOS DIRECTOS</t>
  </si>
  <si>
    <t>DIRECCIÓN TÉCNICA</t>
  </si>
  <si>
    <t>GASTOS ADMINISTRATIVOS</t>
  </si>
  <si>
    <t>SEGURO Y FIANZA</t>
  </si>
  <si>
    <t>TRANSPORTE</t>
  </si>
  <si>
    <t>LEY # 6/86</t>
  </si>
  <si>
    <t>SUPERVISIÓN C.A.A.S.D.</t>
  </si>
  <si>
    <t>TOTAL DE GASTOS INDIRECTOS</t>
  </si>
  <si>
    <t xml:space="preserve">SUB - TOTAL GENERAL </t>
  </si>
  <si>
    <t>ITBIS DIRECCIÓN TÉCNICA</t>
  </si>
  <si>
    <t>IMPREVISTOS</t>
  </si>
  <si>
    <t>CODIA</t>
  </si>
  <si>
    <t>TRANSPORTE DE EQUIPOS PESADOS (IDA Y VUELTA)</t>
  </si>
  <si>
    <t>ALQUILER DE:</t>
  </si>
  <si>
    <t>FURGON DE OFICINA Y ALMACEN 40´</t>
  </si>
  <si>
    <t>MES</t>
  </si>
  <si>
    <t>TOTAL GENERAL A CONTRATAR</t>
  </si>
  <si>
    <t>12.1.-</t>
  </si>
  <si>
    <t>12.2.-</t>
  </si>
  <si>
    <t>12.3.-</t>
  </si>
  <si>
    <t>12.4.-</t>
  </si>
  <si>
    <t>12.5.-</t>
  </si>
  <si>
    <t>PRUEBA DE COMPACTACION (Brigada Control de Calidad)</t>
  </si>
  <si>
    <t>Personal de apoyo para manejo de trafico en Horario Diurno, Nocturno y Dias Feriados (3 Hombres x 8.00 dias/noches)</t>
  </si>
  <si>
    <t>CONSTRUCCION REGISTROS DE LADRILLOS DE:</t>
  </si>
  <si>
    <t>CUENCA HIDROGRAFICA</t>
  </si>
  <si>
    <t>EQUIPAMIENTOS</t>
  </si>
  <si>
    <t xml:space="preserve">PRESUPUESTO: SUSTITUCION COLECTOR DE Ø8" A Ø12" EN LA C/PORFIRIO HERRERA Y DE  Ø12" A  Ø16" EN LA C/VIRGILIO DIAZ, ENSANCHE PIANTINI. DISTRITO NACIONAL  (Departamento Suroeste)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</si>
</sst>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\-??_);_(@_)"/>
    <numFmt numFmtId="165" formatCode="_(\$* #,##0.00_);_(\$* \(#,##0.00\);_(\$* \-??_);_(@_)"/>
    <numFmt numFmtId="166" formatCode="_-* #,##0.00_-;\-* #,##0.00_-;_-* \-??_-;_-@_-"/>
    <numFmt numFmtId="167" formatCode="#,##0.\-"/>
    <numFmt numFmtId="168" formatCode="#,##0.#&quot;.-&quot;"/>
    <numFmt numFmtId="169" formatCode="#,##0.00;[Red]\-#,##0.00"/>
    <numFmt numFmtId="170" formatCode="0.00_);\(0.00\)"/>
    <numFmt numFmtId="171" formatCode="[$-1C0A]#,##0.00_);[Red]\(#,##0.00\)"/>
    <numFmt numFmtId="172" formatCode="_(* #,##0.000000_);_(* \(#,##0.000000\);_(* \-??????_);_(@_)"/>
    <numFmt numFmtId="173" formatCode="0.0%"/>
    <numFmt numFmtId="174" formatCode="_(&quot;RD$&quot;* #,##0.00_);_(&quot;RD$&quot;* \(#,##0.00\);_(&quot;RD$&quot;* \-??_);_(@_)"/>
  </numFmts>
  <fonts count="24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MS Sans Serif"/>
      <family val="2"/>
      <charset val="1"/>
    </font>
    <font>
      <sz val="10"/>
      <name val="Times New Roman"/>
      <family val="1"/>
      <charset val="1"/>
    </font>
    <font>
      <sz val="12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sz val="18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4"/>
      <name val="Times New Roman"/>
      <family val="1"/>
      <charset val="1"/>
    </font>
    <font>
      <sz val="12"/>
      <color rgb="FF000000"/>
      <name val="Arial"/>
      <family val="2"/>
      <charset val="1"/>
    </font>
    <font>
      <b/>
      <sz val="14"/>
      <name val="Times New Roman"/>
      <family val="1"/>
      <charset val="1"/>
    </font>
    <font>
      <b/>
      <sz val="16"/>
      <name val="Times New Roman"/>
      <family val="1"/>
      <charset val="1"/>
    </font>
    <font>
      <sz val="16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6">
    <xf numFmtId="0" fontId="0" fillId="0" borderId="0"/>
    <xf numFmtId="166" fontId="20" fillId="0" borderId="0" applyBorder="0" applyProtection="0"/>
    <xf numFmtId="9" fontId="20" fillId="0" borderId="0" applyBorder="0" applyProtection="0"/>
    <xf numFmtId="164" fontId="20" fillId="0" borderId="0" applyBorder="0" applyProtection="0"/>
    <xf numFmtId="164" fontId="1" fillId="0" borderId="0"/>
    <xf numFmtId="164" fontId="20" fillId="0" borderId="0" applyBorder="0" applyProtection="0"/>
    <xf numFmtId="165" fontId="20" fillId="0" borderId="0" applyBorder="0" applyProtection="0"/>
    <xf numFmtId="165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1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0" fontId="20" fillId="0" borderId="0" applyBorder="0" applyProtection="0"/>
    <xf numFmtId="164" fontId="1" fillId="0" borderId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1" fillId="0" borderId="0"/>
  </cellStyleXfs>
  <cellXfs count="135">
    <xf numFmtId="0" fontId="0" fillId="0" borderId="0" xfId="0"/>
    <xf numFmtId="0" fontId="5" fillId="0" borderId="0" xfId="29" applyFont="1" applyAlignment="1">
      <alignment vertical="center" wrapText="1"/>
    </xf>
    <xf numFmtId="166" fontId="5" fillId="0" borderId="0" xfId="1" applyFont="1" applyBorder="1" applyAlignment="1" applyProtection="1">
      <alignment vertical="center" wrapText="1"/>
    </xf>
    <xf numFmtId="2" fontId="6" fillId="0" borderId="0" xfId="29" applyNumberFormat="1" applyFont="1" applyAlignment="1">
      <alignment vertical="center" wrapText="1"/>
    </xf>
    <xf numFmtId="0" fontId="7" fillId="0" borderId="0" xfId="29" applyFont="1" applyAlignment="1">
      <alignment vertical="center" wrapText="1"/>
    </xf>
    <xf numFmtId="0" fontId="9" fillId="0" borderId="0" xfId="29" applyFont="1" applyAlignment="1">
      <alignment vertical="center" wrapText="1"/>
    </xf>
    <xf numFmtId="0" fontId="11" fillId="0" borderId="4" xfId="29" applyFont="1" applyBorder="1" applyAlignment="1">
      <alignment horizontal="center" vertical="center" wrapText="1"/>
    </xf>
    <xf numFmtId="0" fontId="11" fillId="0" borderId="5" xfId="29" applyFont="1" applyBorder="1" applyAlignment="1">
      <alignment horizontal="center" vertical="center" wrapText="1"/>
    </xf>
    <xf numFmtId="166" fontId="11" fillId="0" borderId="5" xfId="1" applyFont="1" applyBorder="1" applyAlignment="1" applyProtection="1">
      <alignment vertical="center" wrapText="1"/>
    </xf>
    <xf numFmtId="0" fontId="11" fillId="0" borderId="6" xfId="29" applyFont="1" applyBorder="1" applyAlignment="1">
      <alignment horizontal="center" vertical="center" wrapText="1"/>
    </xf>
    <xf numFmtId="0" fontId="9" fillId="0" borderId="7" xfId="29" applyFont="1" applyBorder="1" applyAlignment="1">
      <alignment horizontal="right" vertical="center" wrapText="1"/>
    </xf>
    <xf numFmtId="0" fontId="9" fillId="0" borderId="8" xfId="29" applyFont="1" applyBorder="1" applyAlignment="1">
      <alignment vertical="center" wrapText="1"/>
    </xf>
    <xf numFmtId="164" fontId="9" fillId="0" borderId="8" xfId="3" applyFont="1" applyBorder="1" applyAlignment="1" applyProtection="1">
      <alignment vertical="center" wrapText="1"/>
    </xf>
    <xf numFmtId="0" fontId="9" fillId="0" borderId="8" xfId="29" applyFont="1" applyBorder="1" applyAlignment="1">
      <alignment horizontal="center" vertical="center" wrapText="1"/>
    </xf>
    <xf numFmtId="166" fontId="9" fillId="0" borderId="8" xfId="1" applyFont="1" applyBorder="1" applyAlignment="1" applyProtection="1">
      <alignment vertical="center" wrapText="1"/>
    </xf>
    <xf numFmtId="164" fontId="8" fillId="0" borderId="9" xfId="29" applyNumberFormat="1" applyFont="1" applyBorder="1" applyAlignment="1">
      <alignment vertical="center" wrapText="1"/>
    </xf>
    <xf numFmtId="167" fontId="11" fillId="0" borderId="10" xfId="29" applyNumberFormat="1" applyFont="1" applyBorder="1" applyAlignment="1">
      <alignment horizontal="right" vertical="center" wrapText="1"/>
    </xf>
    <xf numFmtId="0" fontId="11" fillId="0" borderId="2" xfId="29" applyFont="1" applyBorder="1" applyAlignment="1">
      <alignment vertical="center" wrapText="1"/>
    </xf>
    <xf numFmtId="0" fontId="9" fillId="0" borderId="2" xfId="29" applyFont="1" applyBorder="1" applyAlignment="1">
      <alignment vertical="center" wrapText="1"/>
    </xf>
    <xf numFmtId="166" fontId="9" fillId="0" borderId="2" xfId="1" applyFont="1" applyBorder="1" applyAlignment="1" applyProtection="1">
      <alignment vertical="center" wrapText="1"/>
    </xf>
    <xf numFmtId="0" fontId="10" fillId="0" borderId="11" xfId="29" applyFont="1" applyBorder="1" applyAlignment="1">
      <alignment vertical="center" wrapText="1"/>
    </xf>
    <xf numFmtId="168" fontId="9" fillId="0" borderId="10" xfId="29" applyNumberFormat="1" applyFont="1" applyBorder="1" applyAlignment="1">
      <alignment horizontal="right" vertical="center" wrapText="1"/>
    </xf>
    <xf numFmtId="4" fontId="9" fillId="0" borderId="2" xfId="29" applyNumberFormat="1" applyFont="1" applyBorder="1" applyAlignment="1">
      <alignment horizontal="center" vertical="center" wrapText="1"/>
    </xf>
    <xf numFmtId="0" fontId="9" fillId="0" borderId="2" xfId="29" applyFont="1" applyBorder="1" applyAlignment="1">
      <alignment horizontal="center" vertical="center" wrapText="1"/>
    </xf>
    <xf numFmtId="164" fontId="9" fillId="0" borderId="2" xfId="3" applyFont="1" applyBorder="1" applyAlignment="1" applyProtection="1">
      <alignment vertical="center"/>
    </xf>
    <xf numFmtId="164" fontId="8" fillId="0" borderId="11" xfId="29" applyNumberFormat="1" applyFont="1" applyBorder="1" applyAlignment="1">
      <alignment vertical="center" wrapText="1"/>
    </xf>
    <xf numFmtId="0" fontId="11" fillId="0" borderId="10" xfId="29" applyFont="1" applyBorder="1" applyAlignment="1">
      <alignment horizontal="right" vertical="center" wrapText="1"/>
    </xf>
    <xf numFmtId="0" fontId="12" fillId="0" borderId="2" xfId="29" applyFont="1" applyBorder="1" applyAlignment="1">
      <alignment horizontal="center" vertical="center" wrapText="1"/>
    </xf>
    <xf numFmtId="0" fontId="13" fillId="0" borderId="11" xfId="29" applyFont="1" applyBorder="1" applyAlignment="1">
      <alignment horizontal="center" vertical="center" wrapText="1"/>
    </xf>
    <xf numFmtId="0" fontId="9" fillId="0" borderId="2" xfId="29" applyFont="1" applyBorder="1" applyAlignment="1">
      <alignment horizontal="left" wrapText="1"/>
    </xf>
    <xf numFmtId="0" fontId="9" fillId="0" borderId="2" xfId="29" applyFont="1" applyBorder="1" applyAlignment="1">
      <alignment horizontal="left" vertical="center" wrapText="1"/>
    </xf>
    <xf numFmtId="166" fontId="9" fillId="0" borderId="2" xfId="1" applyFont="1" applyBorder="1" applyAlignment="1" applyProtection="1">
      <alignment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2" xfId="27" applyFont="1" applyFill="1" applyBorder="1" applyAlignment="1">
      <alignment horizontal="left"/>
    </xf>
    <xf numFmtId="0" fontId="9" fillId="2" borderId="2" xfId="27" applyFont="1" applyFill="1" applyBorder="1" applyAlignment="1">
      <alignment horizontal="center"/>
    </xf>
    <xf numFmtId="169" fontId="9" fillId="2" borderId="2" xfId="27" applyNumberFormat="1" applyFont="1" applyFill="1" applyBorder="1"/>
    <xf numFmtId="169" fontId="14" fillId="2" borderId="2" xfId="27" applyNumberFormat="1" applyFont="1" applyFill="1" applyBorder="1"/>
    <xf numFmtId="0" fontId="9" fillId="0" borderId="10" xfId="29" applyFont="1" applyBorder="1" applyAlignment="1">
      <alignment horizontal="right" vertical="center" wrapText="1"/>
    </xf>
    <xf numFmtId="164" fontId="9" fillId="0" borderId="2" xfId="3" applyFont="1" applyBorder="1" applyAlignment="1" applyProtection="1">
      <alignment vertical="center" wrapText="1"/>
    </xf>
    <xf numFmtId="0" fontId="11" fillId="0" borderId="2" xfId="29" applyFont="1" applyBorder="1" applyAlignment="1">
      <alignment horizontal="left" vertical="center" wrapText="1"/>
    </xf>
    <xf numFmtId="0" fontId="15" fillId="0" borderId="2" xfId="29" applyFont="1" applyBorder="1" applyAlignment="1">
      <alignment vertical="center" wrapText="1"/>
    </xf>
    <xf numFmtId="164" fontId="9" fillId="0" borderId="2" xfId="3" applyFont="1" applyBorder="1" applyAlignment="1" applyProtection="1">
      <alignment horizontal="center" vertical="center" wrapText="1"/>
    </xf>
    <xf numFmtId="0" fontId="15" fillId="0" borderId="0" xfId="29" applyFont="1" applyAlignment="1">
      <alignment vertical="center" wrapText="1"/>
    </xf>
    <xf numFmtId="164" fontId="11" fillId="0" borderId="2" xfId="29" applyNumberFormat="1" applyFont="1" applyBorder="1" applyAlignment="1">
      <alignment vertical="center" wrapText="1"/>
    </xf>
    <xf numFmtId="164" fontId="9" fillId="0" borderId="2" xfId="29" applyNumberFormat="1" applyFont="1" applyBorder="1" applyAlignment="1">
      <alignment horizontal="center" vertical="center" wrapText="1"/>
    </xf>
    <xf numFmtId="168" fontId="9" fillId="0" borderId="12" xfId="29" applyNumberFormat="1" applyFont="1" applyBorder="1" applyAlignment="1">
      <alignment horizontal="right" vertical="center" wrapText="1"/>
    </xf>
    <xf numFmtId="164" fontId="9" fillId="0" borderId="13" xfId="3" applyFont="1" applyBorder="1" applyAlignment="1" applyProtection="1">
      <alignment vertical="center" wrapText="1"/>
    </xf>
    <xf numFmtId="4" fontId="9" fillId="0" borderId="13" xfId="29" applyNumberFormat="1" applyFont="1" applyBorder="1" applyAlignment="1">
      <alignment horizontal="center" vertical="center" wrapText="1"/>
    </xf>
    <xf numFmtId="164" fontId="9" fillId="0" borderId="13" xfId="3" applyFont="1" applyBorder="1" applyAlignment="1" applyProtection="1">
      <alignment horizontal="center" vertical="center" wrapText="1"/>
    </xf>
    <xf numFmtId="166" fontId="9" fillId="0" borderId="13" xfId="1" applyFont="1" applyBorder="1" applyAlignment="1" applyProtection="1">
      <alignment vertical="center" wrapText="1"/>
    </xf>
    <xf numFmtId="164" fontId="9" fillId="0" borderId="13" xfId="3" applyFont="1" applyBorder="1" applyAlignment="1" applyProtection="1">
      <alignment vertical="center"/>
    </xf>
    <xf numFmtId="164" fontId="8" fillId="0" borderId="14" xfId="29" applyNumberFormat="1" applyFont="1" applyBorder="1" applyAlignment="1">
      <alignment vertical="center" wrapText="1"/>
    </xf>
    <xf numFmtId="0" fontId="15" fillId="0" borderId="11" xfId="29" applyFont="1" applyBorder="1" applyAlignment="1">
      <alignment vertical="center" wrapText="1"/>
    </xf>
    <xf numFmtId="168" fontId="11" fillId="0" borderId="10" xfId="29" applyNumberFormat="1" applyFont="1" applyBorder="1" applyAlignment="1">
      <alignment horizontal="right" vertical="center" wrapText="1"/>
    </xf>
    <xf numFmtId="0" fontId="16" fillId="0" borderId="2" xfId="29" applyFont="1" applyBorder="1" applyAlignment="1">
      <alignment vertical="center"/>
    </xf>
    <xf numFmtId="164" fontId="17" fillId="0" borderId="11" xfId="3" applyFont="1" applyBorder="1" applyAlignment="1" applyProtection="1">
      <alignment vertical="center"/>
    </xf>
    <xf numFmtId="0" fontId="14" fillId="0" borderId="10" xfId="0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/>
    </xf>
    <xf numFmtId="170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6" fontId="14" fillId="0" borderId="2" xfId="1" applyFont="1" applyBorder="1" applyAlignment="1" applyProtection="1">
      <alignment horizontal="left" vertical="center"/>
    </xf>
    <xf numFmtId="171" fontId="14" fillId="0" borderId="2" xfId="0" applyNumberFormat="1" applyFont="1" applyBorder="1" applyAlignment="1">
      <alignment vertical="center"/>
    </xf>
    <xf numFmtId="166" fontId="17" fillId="0" borderId="11" xfId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 wrapText="1"/>
    </xf>
    <xf numFmtId="170" fontId="9" fillId="0" borderId="2" xfId="0" applyNumberFormat="1" applyFont="1" applyBorder="1" applyAlignment="1">
      <alignment horizontal="center" vertical="center"/>
    </xf>
    <xf numFmtId="164" fontId="14" fillId="0" borderId="2" xfId="17" applyFont="1" applyBorder="1" applyAlignment="1" applyProtection="1">
      <alignment horizontal="left" vertical="center"/>
    </xf>
    <xf numFmtId="164" fontId="17" fillId="0" borderId="11" xfId="17" applyFont="1" applyBorder="1" applyAlignment="1" applyProtection="1">
      <alignment vertical="center"/>
    </xf>
    <xf numFmtId="164" fontId="17" fillId="0" borderId="11" xfId="17" applyFont="1" applyBorder="1" applyProtection="1"/>
    <xf numFmtId="0" fontId="4" fillId="0" borderId="0" xfId="0" applyFont="1"/>
    <xf numFmtId="164" fontId="17" fillId="0" borderId="14" xfId="3" applyFont="1" applyBorder="1" applyAlignment="1" applyProtection="1">
      <alignment vertical="center"/>
    </xf>
    <xf numFmtId="164" fontId="17" fillId="0" borderId="6" xfId="17" applyFont="1" applyBorder="1" applyAlignment="1" applyProtection="1">
      <alignment vertical="center"/>
    </xf>
    <xf numFmtId="0" fontId="7" fillId="0" borderId="0" xfId="0" applyFont="1"/>
    <xf numFmtId="0" fontId="9" fillId="0" borderId="7" xfId="38" applyFont="1" applyBorder="1" applyAlignment="1">
      <alignment horizontal="right" vertical="center" wrapText="1"/>
    </xf>
    <xf numFmtId="0" fontId="8" fillId="0" borderId="8" xfId="29" applyFont="1" applyBorder="1" applyAlignment="1">
      <alignment horizontal="center" vertical="center" wrapText="1"/>
    </xf>
    <xf numFmtId="171" fontId="9" fillId="0" borderId="8" xfId="38" applyNumberFormat="1" applyFont="1" applyBorder="1" applyAlignment="1">
      <alignment vertical="center" wrapText="1"/>
    </xf>
    <xf numFmtId="164" fontId="8" fillId="0" borderId="9" xfId="3" applyFont="1" applyBorder="1" applyAlignment="1" applyProtection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70" fontId="18" fillId="0" borderId="2" xfId="0" applyNumberFormat="1" applyFont="1" applyBorder="1" applyAlignment="1">
      <alignment horizontal="right" vertical="center"/>
    </xf>
    <xf numFmtId="9" fontId="18" fillId="0" borderId="2" xfId="2" applyFont="1" applyBorder="1" applyAlignment="1" applyProtection="1">
      <alignment horizontal="center" vertical="center"/>
    </xf>
    <xf numFmtId="170" fontId="18" fillId="0" borderId="2" xfId="0" applyNumberFormat="1" applyFont="1" applyBorder="1" applyAlignment="1">
      <alignment vertical="center"/>
    </xf>
    <xf numFmtId="164" fontId="18" fillId="0" borderId="2" xfId="3" applyFont="1" applyBorder="1" applyAlignment="1" applyProtection="1">
      <alignment vertical="center"/>
    </xf>
    <xf numFmtId="172" fontId="18" fillId="0" borderId="11" xfId="3" applyNumberFormat="1" applyFont="1" applyBorder="1" applyAlignment="1" applyProtection="1"/>
    <xf numFmtId="0" fontId="19" fillId="0" borderId="0" xfId="0" applyFont="1"/>
    <xf numFmtId="0" fontId="18" fillId="0" borderId="10" xfId="0" applyFont="1" applyBorder="1" applyAlignment="1">
      <alignment horizontal="right" vertical="center"/>
    </xf>
    <xf numFmtId="173" fontId="18" fillId="0" borderId="2" xfId="2" applyNumberFormat="1" applyFont="1" applyBorder="1" applyAlignment="1" applyProtection="1">
      <alignment horizontal="center" vertical="center"/>
    </xf>
    <xf numFmtId="10" fontId="18" fillId="0" borderId="2" xfId="2" applyNumberFormat="1" applyFont="1" applyBorder="1" applyAlignment="1" applyProtection="1">
      <alignment horizontal="center" vertical="center"/>
    </xf>
    <xf numFmtId="0" fontId="18" fillId="0" borderId="11" xfId="0" applyFont="1" applyBorder="1"/>
    <xf numFmtId="164" fontId="18" fillId="0" borderId="11" xfId="0" applyNumberFormat="1" applyFont="1" applyBorder="1"/>
    <xf numFmtId="0" fontId="18" fillId="0" borderId="14" xfId="0" applyFont="1" applyBorder="1"/>
    <xf numFmtId="0" fontId="8" fillId="0" borderId="15" xfId="38" applyFont="1" applyBorder="1" applyAlignment="1">
      <alignment horizontal="center" vertical="center" wrapText="1"/>
    </xf>
    <xf numFmtId="0" fontId="8" fillId="0" borderId="16" xfId="38" applyFont="1" applyBorder="1" applyAlignment="1">
      <alignment horizontal="center" vertical="center" wrapText="1"/>
    </xf>
    <xf numFmtId="174" fontId="8" fillId="0" borderId="17" xfId="6" applyNumberFormat="1" applyFont="1" applyBorder="1" applyAlignment="1" applyProtection="1">
      <alignment vertical="center" wrapText="1"/>
    </xf>
    <xf numFmtId="0" fontId="18" fillId="0" borderId="1" xfId="0" applyFont="1" applyBorder="1" applyAlignment="1">
      <alignment vertical="center"/>
    </xf>
    <xf numFmtId="9" fontId="18" fillId="0" borderId="1" xfId="2" applyFont="1" applyBorder="1" applyAlignment="1" applyProtection="1">
      <alignment horizontal="center" vertical="center"/>
    </xf>
    <xf numFmtId="164" fontId="17" fillId="0" borderId="20" xfId="3" applyFont="1" applyBorder="1" applyAlignment="1" applyProtection="1">
      <alignment vertical="center"/>
    </xf>
    <xf numFmtId="0" fontId="14" fillId="0" borderId="19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9" fontId="14" fillId="0" borderId="1" xfId="0" applyNumberFormat="1" applyFont="1" applyBorder="1" applyAlignment="1">
      <alignment vertical="center"/>
    </xf>
    <xf numFmtId="0" fontId="14" fillId="0" borderId="19" xfId="0" applyFont="1" applyBorder="1"/>
    <xf numFmtId="0" fontId="18" fillId="0" borderId="1" xfId="0" applyFont="1" applyBorder="1"/>
    <xf numFmtId="173" fontId="18" fillId="0" borderId="1" xfId="2" applyNumberFormat="1" applyFont="1" applyBorder="1" applyAlignment="1" applyProtection="1">
      <alignment horizontal="center" vertical="center"/>
    </xf>
    <xf numFmtId="0" fontId="18" fillId="0" borderId="1" xfId="0" applyFont="1" applyBorder="1" applyAlignment="1">
      <alignment vertical="center" wrapText="1"/>
    </xf>
    <xf numFmtId="166" fontId="18" fillId="0" borderId="1" xfId="1" applyFont="1" applyBorder="1" applyAlignment="1" applyProtection="1">
      <alignment vertical="center"/>
    </xf>
    <xf numFmtId="164" fontId="18" fillId="0" borderId="1" xfId="3" applyFont="1" applyBorder="1" applyAlignment="1" applyProtection="1">
      <alignment vertical="center"/>
    </xf>
    <xf numFmtId="0" fontId="16" fillId="0" borderId="18" xfId="0" applyFont="1" applyBorder="1"/>
    <xf numFmtId="0" fontId="17" fillId="0" borderId="21" xfId="0" applyFont="1" applyBorder="1" applyAlignment="1">
      <alignment vertical="center" wrapText="1"/>
    </xf>
    <xf numFmtId="166" fontId="18" fillId="0" borderId="21" xfId="1" applyFont="1" applyBorder="1" applyAlignment="1" applyProtection="1">
      <alignment vertical="center"/>
    </xf>
    <xf numFmtId="9" fontId="18" fillId="0" borderId="21" xfId="2" applyFont="1" applyBorder="1" applyAlignment="1" applyProtection="1">
      <alignment horizontal="center" vertical="center"/>
    </xf>
    <xf numFmtId="0" fontId="18" fillId="0" borderId="21" xfId="0" applyFont="1" applyBorder="1"/>
    <xf numFmtId="164" fontId="18" fillId="0" borderId="21" xfId="3" applyFont="1" applyBorder="1" applyAlignment="1" applyProtection="1">
      <alignment vertical="center"/>
    </xf>
    <xf numFmtId="164" fontId="17" fillId="0" borderId="22" xfId="3" applyFont="1" applyBorder="1" applyAlignment="1" applyProtection="1">
      <alignment vertical="center"/>
    </xf>
    <xf numFmtId="0" fontId="14" fillId="0" borderId="18" xfId="0" applyFont="1" applyBorder="1"/>
    <xf numFmtId="0" fontId="14" fillId="0" borderId="10" xfId="0" applyFont="1" applyBorder="1"/>
    <xf numFmtId="0" fontId="18" fillId="0" borderId="3" xfId="0" applyFont="1" applyBorder="1" applyAlignment="1">
      <alignment vertical="center"/>
    </xf>
    <xf numFmtId="173" fontId="18" fillId="0" borderId="3" xfId="2" applyNumberFormat="1" applyFont="1" applyBorder="1" applyAlignment="1" applyProtection="1">
      <alignment horizontal="center" vertical="center"/>
    </xf>
    <xf numFmtId="0" fontId="18" fillId="0" borderId="3" xfId="0" applyFont="1" applyBorder="1"/>
    <xf numFmtId="164" fontId="17" fillId="0" borderId="23" xfId="3" applyFont="1" applyBorder="1" applyAlignment="1" applyProtection="1">
      <alignment vertical="center"/>
    </xf>
    <xf numFmtId="164" fontId="17" fillId="0" borderId="14" xfId="17" applyFont="1" applyBorder="1" applyAlignment="1" applyProtection="1">
      <alignment vertical="center"/>
    </xf>
    <xf numFmtId="166" fontId="9" fillId="0" borderId="0" xfId="1" applyFont="1" applyBorder="1" applyAlignment="1" applyProtection="1">
      <alignment vertical="center" wrapText="1"/>
    </xf>
    <xf numFmtId="0" fontId="9" fillId="0" borderId="0" xfId="29" applyFont="1" applyAlignment="1">
      <alignment horizontal="left" vertical="center" wrapText="1"/>
    </xf>
    <xf numFmtId="0" fontId="11" fillId="0" borderId="0" xfId="29" applyFont="1" applyAlignment="1">
      <alignment horizontal="left" vertical="center" wrapText="1"/>
    </xf>
    <xf numFmtId="0" fontId="8" fillId="0" borderId="0" xfId="29" applyFont="1" applyBorder="1" applyAlignment="1">
      <alignment horizontal="center" vertical="center" wrapText="1"/>
    </xf>
    <xf numFmtId="0" fontId="22" fillId="0" borderId="10" xfId="29" applyFont="1" applyBorder="1" applyAlignment="1">
      <alignment horizontal="right" vertical="center" wrapText="1"/>
    </xf>
    <xf numFmtId="0" fontId="22" fillId="0" borderId="2" xfId="29" applyFont="1" applyBorder="1" applyAlignment="1">
      <alignment vertical="center" wrapText="1"/>
    </xf>
    <xf numFmtId="0" fontId="23" fillId="0" borderId="10" xfId="29" applyFont="1" applyBorder="1" applyAlignment="1">
      <alignment horizontal="right" vertical="center" wrapText="1"/>
    </xf>
    <xf numFmtId="0" fontId="8" fillId="0" borderId="0" xfId="29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8" fillId="0" borderId="4" xfId="38" applyFont="1" applyBorder="1" applyAlignment="1">
      <alignment horizontal="center" vertical="center" wrapText="1"/>
    </xf>
    <xf numFmtId="0" fontId="8" fillId="0" borderId="12" xfId="38" applyFont="1" applyBorder="1" applyAlignment="1">
      <alignment horizontal="center" vertical="center" wrapText="1"/>
    </xf>
  </cellXfs>
  <cellStyles count="46">
    <cellStyle name="Comma" xfId="1" builtinId="3"/>
    <cellStyle name="Comma 2" xfId="3" xr:uid="{00000000-0005-0000-0000-000006000000}"/>
    <cellStyle name="Comma 2 4" xfId="4" xr:uid="{00000000-0005-0000-0000-000007000000}"/>
    <cellStyle name="Comma 3" xfId="5" xr:uid="{00000000-0005-0000-0000-000008000000}"/>
    <cellStyle name="Currency 2" xfId="6" xr:uid="{00000000-0005-0000-0000-000009000000}"/>
    <cellStyle name="Currency 3" xfId="7" xr:uid="{00000000-0005-0000-0000-00000A000000}"/>
    <cellStyle name="Millares 10 2 2" xfId="8" xr:uid="{00000000-0005-0000-0000-00000B000000}"/>
    <cellStyle name="Millares 10 3 2 2" xfId="9" xr:uid="{00000000-0005-0000-0000-00000C000000}"/>
    <cellStyle name="Millares 10 3 2 2 2 5" xfId="10" xr:uid="{00000000-0005-0000-0000-00000D000000}"/>
    <cellStyle name="Millares 10 3 2 2 2 5 10" xfId="11" xr:uid="{00000000-0005-0000-0000-00000E000000}"/>
    <cellStyle name="Millares 10 3 2 2 3 7" xfId="12" xr:uid="{00000000-0005-0000-0000-00000F000000}"/>
    <cellStyle name="Millares 10 3 2 2 5" xfId="13" xr:uid="{00000000-0005-0000-0000-000010000000}"/>
    <cellStyle name="Millares 11" xfId="14" xr:uid="{00000000-0005-0000-0000-000011000000}"/>
    <cellStyle name="Millares 2" xfId="15" xr:uid="{00000000-0005-0000-0000-000012000000}"/>
    <cellStyle name="Millares 2 2 3" xfId="16" xr:uid="{00000000-0005-0000-0000-000013000000}"/>
    <cellStyle name="Millares 2 2 3 2" xfId="17" xr:uid="{00000000-0005-0000-0000-000014000000}"/>
    <cellStyle name="Millares 2 4" xfId="18" xr:uid="{00000000-0005-0000-0000-000015000000}"/>
    <cellStyle name="Millares 2 4 2" xfId="19" xr:uid="{00000000-0005-0000-0000-000016000000}"/>
    <cellStyle name="Millares 23" xfId="20" xr:uid="{00000000-0005-0000-0000-000017000000}"/>
    <cellStyle name="Millares 3" xfId="21" xr:uid="{00000000-0005-0000-0000-000018000000}"/>
    <cellStyle name="Millares 3 2 2" xfId="22" xr:uid="{00000000-0005-0000-0000-000019000000}"/>
    <cellStyle name="Millares 32" xfId="23" xr:uid="{00000000-0005-0000-0000-00001A000000}"/>
    <cellStyle name="Millares 7" xfId="24" xr:uid="{00000000-0005-0000-0000-00001B000000}"/>
    <cellStyle name="Millares 7 2" xfId="25" xr:uid="{00000000-0005-0000-0000-00001C000000}"/>
    <cellStyle name="Millares 8" xfId="26" xr:uid="{00000000-0005-0000-0000-00001D000000}"/>
    <cellStyle name="Normal" xfId="0" builtinId="0"/>
    <cellStyle name="Normal 10 10" xfId="27" xr:uid="{00000000-0005-0000-0000-00001E000000}"/>
    <cellStyle name="Normal 11" xfId="28" xr:uid="{00000000-0005-0000-0000-00001F000000}"/>
    <cellStyle name="Normal 15" xfId="29" xr:uid="{00000000-0005-0000-0000-000020000000}"/>
    <cellStyle name="Normal 15 2" xfId="30" xr:uid="{00000000-0005-0000-0000-000021000000}"/>
    <cellStyle name="Normal 15 3" xfId="31" xr:uid="{00000000-0005-0000-0000-000022000000}"/>
    <cellStyle name="Normal 15 6" xfId="32" xr:uid="{00000000-0005-0000-0000-000023000000}"/>
    <cellStyle name="Normal 2 2 2" xfId="33" xr:uid="{00000000-0005-0000-0000-000024000000}"/>
    <cellStyle name="Normal 2 2 5" xfId="34" xr:uid="{00000000-0005-0000-0000-000025000000}"/>
    <cellStyle name="Normal 2 3 6 3" xfId="45" xr:uid="{7226AAD4-24AD-47CF-822F-2DF2EBE7EF3B}"/>
    <cellStyle name="Normal 22" xfId="35" xr:uid="{00000000-0005-0000-0000-000026000000}"/>
    <cellStyle name="Normal 3 2 2" xfId="36" xr:uid="{00000000-0005-0000-0000-000027000000}"/>
    <cellStyle name="Normal 3 2 2 3 7" xfId="37" xr:uid="{00000000-0005-0000-0000-000028000000}"/>
    <cellStyle name="Normal 4" xfId="38" xr:uid="{00000000-0005-0000-0000-000029000000}"/>
    <cellStyle name="Normal 4 2" xfId="39" xr:uid="{00000000-0005-0000-0000-00002A000000}"/>
    <cellStyle name="Normal 4 2 2 5 2 4" xfId="40" xr:uid="{00000000-0005-0000-0000-00002B000000}"/>
    <cellStyle name="Normal 4 2 3 5 4" xfId="41" xr:uid="{00000000-0005-0000-0000-00002C000000}"/>
    <cellStyle name="Normal 4 2 3 8" xfId="42" xr:uid="{00000000-0005-0000-0000-00002D000000}"/>
    <cellStyle name="Normal 43" xfId="43" xr:uid="{00000000-0005-0000-0000-00002E000000}"/>
    <cellStyle name="Normal 5 2" xfId="44" xr:uid="{00000000-0005-0000-0000-00002F000000}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E46C0A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F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asd6-svr\costos\DOCUME~1\AMEJIA~1.COS\CONFIG~1\Temp\Rar$DI00.406\An&#225;lisis%20de%20Ingenier&#237;a%20(%20Insumos,%20Mano%20de%20Obra%20de%20Alba&#241;iler&#237;a%20de%20Obras%20P&#250;blicas%20del%2020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24-5-01003\COSTOS\BACKUP%20PRESUPUESTOS\PRESUPUESTOS%202017\Analisis%20de%20Costos%20Unidad%20Ejecutora-%20Ingenieria%202017%20(sujeto%20a%20cambios%20y%20anex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RACTICA"/>
      <sheetName val="analisis de pu"/>
      <sheetName val="Cargas Sociales"/>
      <sheetName val="Analisis Unit. "/>
      <sheetName val="MOCuadrillas"/>
      <sheetName val="MOJornal"/>
      <sheetName val="CUBICACION "/>
      <sheetName val="CUBICACION"/>
      <sheetName val="analisis de costo"/>
      <sheetName val="Col.Amarre"/>
      <sheetName val="Escalera"/>
      <sheetName val="Muros"/>
      <sheetName val="ana-sanit."/>
      <sheetName val="analisis h-a "/>
      <sheetName val="MATERIALES"/>
      <sheetName val="OBRAMANO"/>
      <sheetName val="EQUIPOS"/>
      <sheetName val="Mat"/>
      <sheetName val="presup. adenda (28,237.268"/>
      <sheetName val="presup"/>
      <sheetName val="Pu-Sanit."/>
      <sheetName val="Anal. horm."/>
      <sheetName val="presupuesto"/>
      <sheetName val="insumos"/>
      <sheetName val="Sheet4"/>
      <sheetName val="Sheet5"/>
      <sheetName val="análisis de precios"/>
      <sheetName val="caseta de pla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mbinado"/>
      <sheetName val="Equipos Pesados"/>
      <sheetName val="Hoja1"/>
      <sheetName val="MOJornal"/>
      <sheetName val="Desembolso de Caja"/>
      <sheetName val="anal term"/>
      <sheetName val="Jornal"/>
      <sheetName val="Anal. horm."/>
      <sheetName val="Mat"/>
      <sheetName val="PU-Elect."/>
      <sheetName val="Ana-Sanit."/>
      <sheetName val="Pu-Sanit."/>
      <sheetName val="CUBICACION"/>
      <sheetName val="CUBICACION "/>
      <sheetName val="analisis de costo"/>
      <sheetName val="MOCuadrillas"/>
      <sheetName val="CUBICACION 11"/>
      <sheetName val="peso"/>
      <sheetName val="B1 "/>
      <sheetName val="analisis sto dgo"/>
      <sheetName val="Ana"/>
      <sheetName val="Precio"/>
      <sheetName val="PH ANAL. S-A"/>
      <sheetName val="PH ANAL. C-A"/>
      <sheetName val="A-H MOD CASETA CLORACION Y BOMB"/>
      <sheetName val="VOL MOD CASETA CLORACION Y BOMB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3491-7C44-4677-AF4B-B7EC3A971F0F}">
  <dimension ref="A1:AMG82"/>
  <sheetViews>
    <sheetView tabSelected="1" view="pageBreakPreview" topLeftCell="A58" zoomScale="70" zoomScaleNormal="70" zoomScalePageLayoutView="70" workbookViewId="0">
      <selection activeCell="G74" sqref="G74"/>
    </sheetView>
  </sheetViews>
  <sheetFormatPr defaultColWidth="11.42578125" defaultRowHeight="23.25" x14ac:dyDescent="0.25"/>
  <cols>
    <col min="1" max="1" width="9" style="1" customWidth="1"/>
    <col min="2" max="2" width="55.85546875" style="1" customWidth="1"/>
    <col min="3" max="4" width="12.5703125" style="1" customWidth="1"/>
    <col min="5" max="5" width="16.85546875" style="2" customWidth="1"/>
    <col min="6" max="6" width="19.42578125" style="1" customWidth="1"/>
    <col min="7" max="7" width="29.28515625" style="1" customWidth="1"/>
    <col min="8" max="8" width="9.140625" style="4" customWidth="1"/>
    <col min="9" max="9" width="10.42578125" style="4" customWidth="1"/>
    <col min="10" max="10" width="18" style="4" customWidth="1"/>
    <col min="11" max="14" width="11.42578125" style="4"/>
    <col min="15" max="251" width="11.42578125" style="1"/>
    <col min="252" max="252" width="14.140625" style="1" customWidth="1"/>
    <col min="253" max="253" width="54.28515625" style="1" customWidth="1"/>
    <col min="254" max="255" width="12.5703125" style="1" customWidth="1"/>
    <col min="256" max="256" width="16.85546875" style="1" customWidth="1"/>
    <col min="257" max="257" width="17.7109375" style="1" customWidth="1"/>
    <col min="258" max="258" width="24.7109375" style="1" customWidth="1"/>
    <col min="259" max="259" width="18.5703125" style="1" customWidth="1"/>
    <col min="260" max="260" width="14.7109375" style="1" customWidth="1"/>
    <col min="261" max="261" width="19.5703125" style="1" customWidth="1"/>
    <col min="262" max="262" width="19.42578125" style="1" customWidth="1"/>
    <col min="263" max="263" width="16.7109375" style="1" customWidth="1"/>
    <col min="264" max="264" width="9.140625" style="1" customWidth="1"/>
    <col min="265" max="265" width="10.42578125" style="1" customWidth="1"/>
    <col min="266" max="266" width="18" style="1" customWidth="1"/>
    <col min="267" max="507" width="11.42578125" style="1"/>
    <col min="508" max="508" width="14.140625" style="1" customWidth="1"/>
    <col min="509" max="509" width="54.28515625" style="1" customWidth="1"/>
    <col min="510" max="511" width="12.5703125" style="1" customWidth="1"/>
    <col min="512" max="512" width="16.85546875" style="1" customWidth="1"/>
    <col min="513" max="513" width="17.7109375" style="1" customWidth="1"/>
    <col min="514" max="514" width="24.7109375" style="1" customWidth="1"/>
    <col min="515" max="515" width="18.5703125" style="1" customWidth="1"/>
    <col min="516" max="516" width="14.7109375" style="1" customWidth="1"/>
    <col min="517" max="517" width="19.5703125" style="1" customWidth="1"/>
    <col min="518" max="518" width="19.42578125" style="1" customWidth="1"/>
    <col min="519" max="519" width="16.7109375" style="1" customWidth="1"/>
    <col min="520" max="520" width="9.140625" style="1" customWidth="1"/>
    <col min="521" max="521" width="10.42578125" style="1" customWidth="1"/>
    <col min="522" max="522" width="18" style="1" customWidth="1"/>
    <col min="523" max="763" width="11.42578125" style="1"/>
    <col min="764" max="764" width="14.140625" style="1" customWidth="1"/>
    <col min="765" max="765" width="54.28515625" style="1" customWidth="1"/>
    <col min="766" max="767" width="12.5703125" style="1" customWidth="1"/>
    <col min="768" max="768" width="16.85546875" style="1" customWidth="1"/>
    <col min="769" max="769" width="17.7109375" style="1" customWidth="1"/>
    <col min="770" max="770" width="24.7109375" style="1" customWidth="1"/>
    <col min="771" max="771" width="18.5703125" style="1" customWidth="1"/>
    <col min="772" max="772" width="14.7109375" style="1" customWidth="1"/>
    <col min="773" max="773" width="19.5703125" style="1" customWidth="1"/>
    <col min="774" max="774" width="19.42578125" style="1" customWidth="1"/>
    <col min="775" max="775" width="16.7109375" style="1" customWidth="1"/>
    <col min="776" max="776" width="9.140625" style="1" customWidth="1"/>
    <col min="777" max="777" width="10.42578125" style="1" customWidth="1"/>
    <col min="778" max="778" width="18" style="1" customWidth="1"/>
    <col min="779" max="1019" width="11.42578125" style="1"/>
    <col min="1020" max="1021" width="14.140625" style="1" customWidth="1"/>
  </cols>
  <sheetData>
    <row r="1" spans="1:1021" ht="93" customHeight="1" x14ac:dyDescent="0.25">
      <c r="A1" s="130" t="s">
        <v>95</v>
      </c>
      <c r="B1" s="130"/>
      <c r="C1" s="130"/>
      <c r="D1" s="130"/>
      <c r="E1" s="130"/>
      <c r="F1" s="130"/>
      <c r="G1" s="130"/>
    </row>
    <row r="2" spans="1:1021" ht="14.25" customHeight="1" thickBot="1" x14ac:dyDescent="0.3">
      <c r="A2" s="126"/>
      <c r="B2" s="126"/>
      <c r="C2" s="126"/>
      <c r="D2" s="126"/>
      <c r="E2" s="126"/>
      <c r="F2" s="126"/>
      <c r="G2" s="126"/>
    </row>
    <row r="3" spans="1:1021" ht="28.5" customHeight="1" thickTop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</row>
    <row r="4" spans="1:1021" s="1" customFormat="1" ht="13.5" customHeight="1" thickTop="1" x14ac:dyDescent="0.25">
      <c r="A4" s="10"/>
      <c r="B4" s="11"/>
      <c r="C4" s="12"/>
      <c r="D4" s="13"/>
      <c r="E4" s="14"/>
      <c r="F4" s="12"/>
      <c r="G4" s="15"/>
      <c r="H4" s="4"/>
      <c r="I4" s="4"/>
      <c r="J4" s="4"/>
      <c r="K4" s="4"/>
      <c r="L4" s="4"/>
      <c r="M4" s="4"/>
      <c r="N4" s="4"/>
    </row>
    <row r="5" spans="1:1021" s="1" customFormat="1" ht="13.5" customHeight="1" x14ac:dyDescent="0.25">
      <c r="A5" s="37"/>
      <c r="B5" s="18"/>
      <c r="C5" s="38"/>
      <c r="D5" s="23"/>
      <c r="E5" s="19"/>
      <c r="F5" s="38"/>
      <c r="G5" s="25"/>
      <c r="H5" s="4"/>
      <c r="I5" s="4"/>
      <c r="J5" s="4"/>
      <c r="K5" s="4"/>
      <c r="L5" s="4"/>
      <c r="M5" s="4"/>
      <c r="N5" s="4"/>
    </row>
    <row r="6" spans="1:1021" s="1" customFormat="1" x14ac:dyDescent="0.25">
      <c r="A6" s="16">
        <v>1</v>
      </c>
      <c r="B6" s="17" t="s">
        <v>8</v>
      </c>
      <c r="C6" s="18"/>
      <c r="D6" s="18"/>
      <c r="E6" s="19"/>
      <c r="F6" s="18"/>
      <c r="G6" s="20"/>
      <c r="H6" s="4"/>
      <c r="I6" s="4"/>
      <c r="J6" s="4"/>
      <c r="K6" s="4"/>
      <c r="L6" s="4"/>
      <c r="M6" s="4"/>
      <c r="N6" s="4"/>
    </row>
    <row r="7" spans="1:1021" s="1" customFormat="1" ht="24" customHeight="1" x14ac:dyDescent="0.25">
      <c r="A7" s="21">
        <f>A6+0.1</f>
        <v>1.1000000000000001</v>
      </c>
      <c r="B7" s="18" t="s">
        <v>9</v>
      </c>
      <c r="C7" s="22">
        <v>599.96</v>
      </c>
      <c r="D7" s="23" t="s">
        <v>10</v>
      </c>
      <c r="E7" s="19"/>
      <c r="F7" s="24">
        <f>IF(C7="","",ROUND(C7*E7,2))</f>
        <v>0</v>
      </c>
      <c r="G7" s="25">
        <f>SUM(F7)</f>
        <v>0</v>
      </c>
      <c r="H7" s="4"/>
      <c r="I7" s="4"/>
      <c r="J7" s="4"/>
      <c r="K7" s="4"/>
      <c r="L7" s="4"/>
      <c r="M7" s="4"/>
      <c r="N7" s="4"/>
    </row>
    <row r="8" spans="1:1021" s="1" customFormat="1" ht="11.25" customHeight="1" x14ac:dyDescent="0.25">
      <c r="A8" s="26"/>
      <c r="B8" s="17"/>
      <c r="C8" s="27"/>
      <c r="D8" s="27"/>
      <c r="E8" s="19"/>
      <c r="F8" s="24"/>
      <c r="G8" s="28"/>
      <c r="H8" s="4"/>
      <c r="I8" s="4"/>
      <c r="J8" s="4"/>
      <c r="K8" s="4"/>
      <c r="L8" s="4"/>
      <c r="M8" s="4"/>
      <c r="N8" s="4"/>
    </row>
    <row r="9" spans="1:1021" s="1" customFormat="1" x14ac:dyDescent="0.25">
      <c r="A9" s="16">
        <f>A6+1</f>
        <v>2</v>
      </c>
      <c r="B9" s="17" t="s">
        <v>11</v>
      </c>
      <c r="C9" s="23"/>
      <c r="D9" s="18"/>
      <c r="E9" s="19"/>
      <c r="F9" s="24" t="str">
        <f>IF(C9="","",ROUND(C9*E9,2))</f>
        <v/>
      </c>
      <c r="G9" s="20"/>
      <c r="H9" s="4"/>
      <c r="I9" s="4"/>
      <c r="J9" s="4"/>
      <c r="K9" s="4"/>
      <c r="L9" s="4"/>
      <c r="M9" s="4"/>
      <c r="N9" s="4"/>
    </row>
    <row r="10" spans="1:1021" s="1" customFormat="1" x14ac:dyDescent="0.25">
      <c r="A10" s="16" t="s">
        <v>12</v>
      </c>
      <c r="B10" s="17" t="s">
        <v>13</v>
      </c>
      <c r="C10" s="23"/>
      <c r="D10" s="18"/>
      <c r="E10" s="19"/>
      <c r="F10" s="24"/>
      <c r="G10" s="20"/>
      <c r="H10" s="4"/>
      <c r="I10" s="4"/>
      <c r="J10" s="4"/>
      <c r="K10" s="4"/>
      <c r="L10" s="4"/>
      <c r="M10" s="4"/>
      <c r="N10" s="4"/>
    </row>
    <row r="11" spans="1:1021" s="1" customFormat="1" ht="38.65" customHeight="1" x14ac:dyDescent="0.3">
      <c r="A11" s="21" t="s">
        <v>14</v>
      </c>
      <c r="B11" s="29" t="s">
        <v>15</v>
      </c>
      <c r="C11" s="22">
        <v>318.16000000000003</v>
      </c>
      <c r="D11" s="23" t="s">
        <v>0</v>
      </c>
      <c r="E11" s="19"/>
      <c r="F11" s="24">
        <f t="shared" ref="F11:F16" si="0">IF(C11="","",ROUND(C11*E11,2))</f>
        <v>0</v>
      </c>
      <c r="G11" s="20"/>
      <c r="H11" s="4"/>
      <c r="I11" s="4"/>
      <c r="J11" s="4"/>
      <c r="K11" s="4"/>
      <c r="L11" s="4"/>
      <c r="M11" s="4"/>
      <c r="N11" s="4"/>
    </row>
    <row r="12" spans="1:1021" s="3" customFormat="1" ht="27.75" customHeight="1" x14ac:dyDescent="0.25">
      <c r="A12" s="21" t="s">
        <v>16</v>
      </c>
      <c r="B12" s="30" t="s">
        <v>17</v>
      </c>
      <c r="C12" s="22">
        <v>1272.6600000000001</v>
      </c>
      <c r="D12" s="23" t="s">
        <v>0</v>
      </c>
      <c r="E12" s="19"/>
      <c r="F12" s="24">
        <f t="shared" si="0"/>
        <v>0</v>
      </c>
      <c r="G12" s="20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</row>
    <row r="13" spans="1:1021" s="3" customFormat="1" ht="24" customHeight="1" x14ac:dyDescent="0.25">
      <c r="A13" s="21" t="s">
        <v>18</v>
      </c>
      <c r="B13" s="18" t="s">
        <v>19</v>
      </c>
      <c r="C13" s="22">
        <v>63.28</v>
      </c>
      <c r="D13" s="23" t="s">
        <v>0</v>
      </c>
      <c r="E13" s="31"/>
      <c r="F13" s="24">
        <f t="shared" si="0"/>
        <v>0</v>
      </c>
      <c r="G13" s="25"/>
      <c r="H13" s="4"/>
      <c r="I13" s="4"/>
      <c r="J13" s="4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</row>
    <row r="14" spans="1:1021" s="3" customFormat="1" x14ac:dyDescent="0.25">
      <c r="A14" s="21" t="s">
        <v>20</v>
      </c>
      <c r="B14" s="18" t="s">
        <v>21</v>
      </c>
      <c r="C14" s="22">
        <v>1473.05</v>
      </c>
      <c r="D14" s="23" t="s">
        <v>0</v>
      </c>
      <c r="E14" s="31"/>
      <c r="F14" s="24">
        <f t="shared" si="0"/>
        <v>0</v>
      </c>
      <c r="G14" s="25"/>
      <c r="H14" s="4"/>
      <c r="I14" s="4"/>
      <c r="J14" s="4"/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 s="3" customFormat="1" x14ac:dyDescent="0.25">
      <c r="A15" s="21" t="s">
        <v>22</v>
      </c>
      <c r="B15" s="18" t="s">
        <v>23</v>
      </c>
      <c r="C15" s="22">
        <v>1473.05</v>
      </c>
      <c r="D15" s="23" t="s">
        <v>0</v>
      </c>
      <c r="E15" s="31"/>
      <c r="F15" s="24">
        <f t="shared" si="0"/>
        <v>0</v>
      </c>
      <c r="G15" s="25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</row>
    <row r="16" spans="1:1021" s="3" customFormat="1" x14ac:dyDescent="0.25">
      <c r="A16" s="21" t="s">
        <v>24</v>
      </c>
      <c r="B16" s="18" t="s">
        <v>25</v>
      </c>
      <c r="C16" s="22">
        <v>1988.53</v>
      </c>
      <c r="D16" s="23" t="s">
        <v>0</v>
      </c>
      <c r="E16" s="31"/>
      <c r="F16" s="24">
        <f t="shared" si="0"/>
        <v>0</v>
      </c>
      <c r="G16" s="25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1" s="3" customFormat="1" x14ac:dyDescent="0.3">
      <c r="A17" s="32" t="s">
        <v>26</v>
      </c>
      <c r="B17" s="33" t="s">
        <v>27</v>
      </c>
      <c r="C17" s="22">
        <v>1199.92</v>
      </c>
      <c r="D17" s="34" t="s">
        <v>10</v>
      </c>
      <c r="E17" s="35"/>
      <c r="F17" s="36">
        <f>ROUND(C17*E17,2)</f>
        <v>0</v>
      </c>
      <c r="G17" s="25">
        <f>SUM(F11:F17)</f>
        <v>0</v>
      </c>
      <c r="H17" s="4"/>
      <c r="I17" s="4"/>
      <c r="J17" s="4"/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s="3" customFormat="1" ht="12.75" customHeight="1" x14ac:dyDescent="0.25">
      <c r="A18" s="37"/>
      <c r="B18" s="18"/>
      <c r="C18" s="38"/>
      <c r="D18" s="23"/>
      <c r="E18" s="19"/>
      <c r="F18" s="24" t="str">
        <f>IF(C18="","",ROUND(C18*E18,2))</f>
        <v/>
      </c>
      <c r="G18" s="25"/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s="3" customFormat="1" x14ac:dyDescent="0.25">
      <c r="A19" s="16">
        <f>A9+1</f>
        <v>3</v>
      </c>
      <c r="B19" s="39" t="s">
        <v>28</v>
      </c>
      <c r="C19" s="18"/>
      <c r="D19" s="40"/>
      <c r="E19" s="19"/>
      <c r="F19" s="24" t="str">
        <f>IF(C19="","",ROUND(C19*E19,2))</f>
        <v/>
      </c>
      <c r="G19" s="20"/>
      <c r="H19" s="4"/>
      <c r="I19" s="4"/>
      <c r="J19" s="4"/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</row>
    <row r="20" spans="1:1021" s="3" customFormat="1" x14ac:dyDescent="0.25">
      <c r="A20" s="21">
        <f>A19+0.1</f>
        <v>3.1</v>
      </c>
      <c r="B20" s="38" t="s">
        <v>29</v>
      </c>
      <c r="C20" s="22">
        <v>426.1</v>
      </c>
      <c r="D20" s="41" t="s">
        <v>10</v>
      </c>
      <c r="E20" s="19"/>
      <c r="F20" s="24">
        <f>IF(C20="","",ROUND(C20*E20,2))</f>
        <v>0</v>
      </c>
      <c r="G20" s="25"/>
      <c r="H20" s="4"/>
      <c r="I20" s="4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</row>
    <row r="21" spans="1:1021" s="3" customFormat="1" ht="24" customHeight="1" x14ac:dyDescent="0.25">
      <c r="A21" s="21" t="s">
        <v>30</v>
      </c>
      <c r="B21" s="38" t="s">
        <v>31</v>
      </c>
      <c r="C21" s="22">
        <v>197.17</v>
      </c>
      <c r="D21" s="41" t="s">
        <v>10</v>
      </c>
      <c r="E21" s="19"/>
      <c r="F21" s="24">
        <f>IF(C21="","",ROUND(C21*E21,2))</f>
        <v>0</v>
      </c>
      <c r="G21" s="25">
        <f>SUM(F20:F21)</f>
        <v>0</v>
      </c>
      <c r="H21" s="4"/>
      <c r="I21" s="4"/>
      <c r="J21" s="4"/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</row>
    <row r="22" spans="1:1021" s="3" customFormat="1" ht="13.5" customHeight="1" x14ac:dyDescent="0.25">
      <c r="A22" s="21"/>
      <c r="B22" s="38"/>
      <c r="C22" s="22"/>
      <c r="D22" s="41"/>
      <c r="E22" s="19"/>
      <c r="F22" s="24"/>
      <c r="G22" s="25"/>
      <c r="H22" s="4"/>
      <c r="I22" s="4"/>
      <c r="J22" s="4"/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</row>
    <row r="23" spans="1:1021" s="3" customFormat="1" ht="26.25" customHeight="1" x14ac:dyDescent="0.25">
      <c r="A23" s="16">
        <f>A19+1</f>
        <v>4</v>
      </c>
      <c r="B23" s="39" t="s">
        <v>32</v>
      </c>
      <c r="C23" s="22"/>
      <c r="D23" s="40"/>
      <c r="E23" s="19"/>
      <c r="F23" s="24" t="str">
        <f>IF(C23="","",ROUND(C23*E23,2))</f>
        <v/>
      </c>
      <c r="G23" s="20"/>
      <c r="H23" s="4"/>
      <c r="I23" s="4"/>
      <c r="J23" s="4"/>
      <c r="K23" s="4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</row>
    <row r="24" spans="1:1021" s="3" customFormat="1" x14ac:dyDescent="0.25">
      <c r="A24" s="21">
        <f>A23+0.1</f>
        <v>4.0999999999999996</v>
      </c>
      <c r="B24" s="38" t="s">
        <v>29</v>
      </c>
      <c r="C24" s="22">
        <f>C20</f>
        <v>426.1</v>
      </c>
      <c r="D24" s="41" t="s">
        <v>10</v>
      </c>
      <c r="E24" s="19"/>
      <c r="F24" s="24">
        <f>IF(C24="","",ROUND(C24*E24,2))</f>
        <v>0</v>
      </c>
      <c r="G24" s="25"/>
      <c r="H24" s="4"/>
      <c r="I24" s="4"/>
      <c r="J24" s="4"/>
      <c r="K24" s="4"/>
      <c r="L24" s="4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</row>
    <row r="25" spans="1:1021" s="3" customFormat="1" ht="21.75" customHeight="1" x14ac:dyDescent="0.25">
      <c r="A25" s="21" t="s">
        <v>33</v>
      </c>
      <c r="B25" s="38" t="s">
        <v>31</v>
      </c>
      <c r="C25" s="22">
        <f>C21</f>
        <v>197.17</v>
      </c>
      <c r="D25" s="41" t="s">
        <v>10</v>
      </c>
      <c r="E25" s="19"/>
      <c r="F25" s="24">
        <f>IF(C25="","",ROUND(C25*E25,2))</f>
        <v>0</v>
      </c>
      <c r="G25" s="25">
        <f>SUM(F24:F25)</f>
        <v>0</v>
      </c>
      <c r="H25" s="4"/>
      <c r="I25" s="4"/>
      <c r="J25" s="4"/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</row>
    <row r="26" spans="1:1021" s="3" customFormat="1" ht="12" customHeight="1" x14ac:dyDescent="0.25">
      <c r="A26" s="21"/>
      <c r="B26" s="38"/>
      <c r="C26" s="22"/>
      <c r="D26" s="41"/>
      <c r="E26" s="19"/>
      <c r="F26" s="24"/>
      <c r="G26" s="25"/>
      <c r="H26" s="4"/>
      <c r="I26" s="4"/>
      <c r="J26" s="4"/>
      <c r="K26" s="4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</row>
    <row r="27" spans="1:1021" s="3" customFormat="1" ht="29.25" customHeight="1" x14ac:dyDescent="0.25">
      <c r="A27" s="16" t="s">
        <v>34</v>
      </c>
      <c r="B27" s="17" t="s">
        <v>35</v>
      </c>
      <c r="C27" s="22">
        <f>C24+C25</f>
        <v>623.27</v>
      </c>
      <c r="D27" s="23" t="s">
        <v>10</v>
      </c>
      <c r="E27" s="19"/>
      <c r="F27" s="24">
        <f>IF(C27="","",ROUND(C27*E27,2))</f>
        <v>0</v>
      </c>
      <c r="G27" s="25">
        <f>+F27</f>
        <v>0</v>
      </c>
      <c r="H27" s="4"/>
      <c r="I27" s="4"/>
      <c r="J27" s="4"/>
      <c r="K27" s="4"/>
      <c r="L27" s="4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</row>
    <row r="28" spans="1:1021" s="3" customFormat="1" ht="10.5" customHeight="1" x14ac:dyDescent="0.25">
      <c r="A28" s="21"/>
      <c r="B28" s="38"/>
      <c r="C28" s="22"/>
      <c r="D28" s="41"/>
      <c r="E28" s="42"/>
      <c r="F28" s="24"/>
      <c r="G28" s="25"/>
      <c r="H28" s="4"/>
      <c r="I28" s="4"/>
      <c r="J28" s="4"/>
      <c r="K28" s="4"/>
      <c r="L28" s="4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</row>
    <row r="29" spans="1:1021" s="3" customFormat="1" ht="29.25" customHeight="1" x14ac:dyDescent="0.25">
      <c r="A29" s="16" t="s">
        <v>36</v>
      </c>
      <c r="B29" s="17" t="s">
        <v>37</v>
      </c>
      <c r="C29" s="22">
        <v>2</v>
      </c>
      <c r="D29" s="23" t="s">
        <v>38</v>
      </c>
      <c r="E29" s="19"/>
      <c r="F29" s="24">
        <f>IF(C29="","",ROUND(C29*E29,2))</f>
        <v>0</v>
      </c>
      <c r="G29" s="25">
        <f>SUM(F29)</f>
        <v>0</v>
      </c>
      <c r="H29" s="4"/>
      <c r="I29" s="4"/>
      <c r="J29" s="4"/>
      <c r="K29" s="4"/>
      <c r="L29" s="4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</row>
    <row r="30" spans="1:1021" s="3" customFormat="1" ht="15.75" customHeight="1" x14ac:dyDescent="0.25">
      <c r="A30" s="26"/>
      <c r="B30" s="17"/>
      <c r="C30" s="22"/>
      <c r="D30" s="23"/>
      <c r="E30" s="19"/>
      <c r="F30" s="24" t="str">
        <f>IF(C30="","",ROUND(C30*E30,2))</f>
        <v/>
      </c>
      <c r="G30" s="25"/>
      <c r="H30" s="4"/>
      <c r="I30" s="4"/>
      <c r="J30" s="4"/>
      <c r="K30" s="4"/>
      <c r="L30" s="4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</row>
    <row r="31" spans="1:1021" s="3" customFormat="1" ht="24" customHeight="1" x14ac:dyDescent="0.25">
      <c r="A31" s="16" t="s">
        <v>39</v>
      </c>
      <c r="B31" s="43" t="s">
        <v>40</v>
      </c>
      <c r="C31" s="22"/>
      <c r="D31" s="44"/>
      <c r="E31" s="19"/>
      <c r="F31" s="24"/>
      <c r="G31" s="25"/>
      <c r="H31" s="4"/>
      <c r="I31" s="4"/>
      <c r="J31" s="4"/>
      <c r="K31" s="4"/>
      <c r="L31" s="4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</row>
    <row r="32" spans="1:1021" s="3" customFormat="1" ht="21.75" customHeight="1" x14ac:dyDescent="0.25">
      <c r="A32" s="21" t="s">
        <v>41</v>
      </c>
      <c r="B32" s="38" t="s">
        <v>42</v>
      </c>
      <c r="C32" s="22">
        <f>C24</f>
        <v>426.1</v>
      </c>
      <c r="D32" s="41" t="s">
        <v>10</v>
      </c>
      <c r="E32" s="19"/>
      <c r="F32" s="24">
        <f>IF(C32="","",ROUND(C32*E32,2))</f>
        <v>0</v>
      </c>
      <c r="G32" s="25"/>
      <c r="H32" s="4"/>
      <c r="I32" s="4"/>
      <c r="J32" s="4"/>
      <c r="K32" s="4"/>
      <c r="L32" s="4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</row>
    <row r="33" spans="1:1021" s="3" customFormat="1" ht="31.5" customHeight="1" thickBot="1" x14ac:dyDescent="0.3">
      <c r="A33" s="45" t="s">
        <v>43</v>
      </c>
      <c r="B33" s="46" t="s">
        <v>44</v>
      </c>
      <c r="C33" s="47">
        <f>C25</f>
        <v>197.17</v>
      </c>
      <c r="D33" s="48" t="s">
        <v>10</v>
      </c>
      <c r="E33" s="49"/>
      <c r="F33" s="50">
        <f>IF(C33="","",ROUND(C33*E33,2))</f>
        <v>0</v>
      </c>
      <c r="G33" s="51">
        <f>SUM(F32:F33)</f>
        <v>0</v>
      </c>
      <c r="H33" s="4"/>
      <c r="I33" s="4"/>
      <c r="J33" s="4"/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</row>
    <row r="34" spans="1:1021" s="3" customFormat="1" ht="12.75" customHeight="1" thickTop="1" x14ac:dyDescent="0.25">
      <c r="A34" s="37"/>
      <c r="B34" s="18"/>
      <c r="C34" s="22"/>
      <c r="D34" s="23"/>
      <c r="E34" s="19"/>
      <c r="F34" s="24"/>
      <c r="G34" s="25"/>
      <c r="H34" s="4"/>
      <c r="I34" s="4"/>
      <c r="J34" s="4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</row>
    <row r="35" spans="1:1021" s="3" customFormat="1" ht="51" customHeight="1" x14ac:dyDescent="0.25">
      <c r="A35" s="127" t="s">
        <v>45</v>
      </c>
      <c r="B35" s="128" t="s">
        <v>92</v>
      </c>
      <c r="C35" s="22"/>
      <c r="D35" s="23"/>
      <c r="E35" s="19"/>
      <c r="F35" s="24"/>
      <c r="G35" s="25"/>
      <c r="H35" s="4"/>
      <c r="I35" s="4"/>
      <c r="J35" s="4"/>
      <c r="K35" s="4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</row>
    <row r="36" spans="1:1021" s="3" customFormat="1" ht="26.25" customHeight="1" x14ac:dyDescent="0.25">
      <c r="A36" s="129" t="s">
        <v>46</v>
      </c>
      <c r="B36" s="18" t="s">
        <v>47</v>
      </c>
      <c r="C36" s="22">
        <v>1</v>
      </c>
      <c r="D36" s="41" t="s">
        <v>48</v>
      </c>
      <c r="E36" s="19"/>
      <c r="F36" s="24">
        <f>IF(C36="","",ROUND(C36*E36,2))</f>
        <v>0</v>
      </c>
      <c r="G36" s="52"/>
      <c r="H36" s="4"/>
      <c r="I36" s="4"/>
      <c r="J36" s="4"/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</row>
    <row r="37" spans="1:1021" s="3" customFormat="1" ht="21" customHeight="1" x14ac:dyDescent="0.25">
      <c r="A37" s="37" t="s">
        <v>49</v>
      </c>
      <c r="B37" s="18" t="s">
        <v>50</v>
      </c>
      <c r="C37" s="22">
        <v>1</v>
      </c>
      <c r="D37" s="41" t="s">
        <v>48</v>
      </c>
      <c r="E37" s="19"/>
      <c r="F37" s="24">
        <f>IF(C37="","",ROUND(C37*E37,2))</f>
        <v>0</v>
      </c>
      <c r="G37" s="25"/>
      <c r="H37" s="4"/>
      <c r="I37" s="4"/>
      <c r="J37" s="4"/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</row>
    <row r="38" spans="1:1021" s="3" customFormat="1" ht="24.75" customHeight="1" x14ac:dyDescent="0.25">
      <c r="A38" s="37" t="s">
        <v>51</v>
      </c>
      <c r="B38" s="18" t="s">
        <v>52</v>
      </c>
      <c r="C38" s="22">
        <v>1</v>
      </c>
      <c r="D38" s="41" t="s">
        <v>48</v>
      </c>
      <c r="E38" s="19"/>
      <c r="F38" s="24">
        <f>IF(C38="","",ROUND(C38*E38,2))</f>
        <v>0</v>
      </c>
      <c r="G38" s="25">
        <f>SUM(F36:F38)</f>
        <v>0</v>
      </c>
      <c r="H38" s="4"/>
      <c r="I38" s="4"/>
      <c r="J38" s="4"/>
      <c r="K38" s="4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</row>
    <row r="39" spans="1:1021" s="3" customFormat="1" ht="13.5" customHeight="1" x14ac:dyDescent="0.25">
      <c r="A39" s="37"/>
      <c r="B39" s="18"/>
      <c r="C39" s="22"/>
      <c r="D39" s="23"/>
      <c r="E39" s="19"/>
      <c r="F39" s="24"/>
      <c r="G39" s="25"/>
      <c r="H39" s="4"/>
      <c r="I39" s="4"/>
      <c r="J39" s="4"/>
      <c r="K39" s="4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</row>
    <row r="40" spans="1:1021" s="3" customFormat="1" ht="29.25" customHeight="1" x14ac:dyDescent="0.25">
      <c r="A40" s="53" t="s">
        <v>53</v>
      </c>
      <c r="B40" s="54" t="s">
        <v>54</v>
      </c>
      <c r="C40" s="22">
        <v>546.53</v>
      </c>
      <c r="D40" s="23" t="s">
        <v>55</v>
      </c>
      <c r="E40" s="31"/>
      <c r="F40" s="24">
        <f>IF(C40="","",ROUND(C40*E40,2))</f>
        <v>0</v>
      </c>
      <c r="G40" s="55">
        <f>SUM(F40)</f>
        <v>0</v>
      </c>
      <c r="H40" s="4"/>
      <c r="I40" s="4"/>
      <c r="J40" s="4"/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</row>
    <row r="41" spans="1:1021" s="3" customFormat="1" ht="13.5" customHeight="1" x14ac:dyDescent="0.3">
      <c r="A41" s="56"/>
      <c r="B41" s="57"/>
      <c r="C41" s="38"/>
      <c r="D41" s="23"/>
      <c r="E41" s="31"/>
      <c r="F41" s="24" t="str">
        <f>IF(C41="","",ROUND(C41*E41,2))</f>
        <v/>
      </c>
      <c r="G41" s="55"/>
      <c r="H41" s="4"/>
      <c r="I41" s="4"/>
      <c r="J41" s="4"/>
      <c r="K41" s="4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</row>
    <row r="42" spans="1:1021" s="3" customFormat="1" ht="74.25" customHeight="1" x14ac:dyDescent="0.25">
      <c r="A42" s="16" t="s">
        <v>56</v>
      </c>
      <c r="B42" s="58" t="s">
        <v>58</v>
      </c>
      <c r="C42" s="22">
        <v>1</v>
      </c>
      <c r="D42" s="23" t="s">
        <v>59</v>
      </c>
      <c r="E42" s="31"/>
      <c r="F42" s="24">
        <f>IF(C42="","",ROUND(C42*E42,2))</f>
        <v>0</v>
      </c>
      <c r="G42" s="55">
        <f>SUM(F42)</f>
        <v>0</v>
      </c>
      <c r="H42" s="4"/>
      <c r="I42" s="4"/>
      <c r="J42" s="4"/>
      <c r="K42" s="4"/>
      <c r="L42" s="4"/>
      <c r="M42" s="4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</row>
    <row r="43" spans="1:1021" s="1" customFormat="1" ht="11.25" customHeight="1" x14ac:dyDescent="0.25">
      <c r="A43" s="16"/>
      <c r="B43" s="58"/>
      <c r="C43" s="22"/>
      <c r="D43" s="23"/>
      <c r="E43" s="31"/>
      <c r="F43" s="24"/>
      <c r="G43" s="55"/>
      <c r="H43" s="4"/>
      <c r="I43" s="4"/>
      <c r="J43" s="4"/>
      <c r="K43" s="4"/>
      <c r="L43" s="4"/>
      <c r="M43" s="4"/>
      <c r="N43" s="4"/>
    </row>
    <row r="44" spans="1:1021" s="1" customFormat="1" ht="27" customHeight="1" x14ac:dyDescent="0.25">
      <c r="A44" s="16" t="s">
        <v>57</v>
      </c>
      <c r="B44" s="58" t="s">
        <v>61</v>
      </c>
      <c r="C44" s="22">
        <v>1</v>
      </c>
      <c r="D44" s="23" t="s">
        <v>59</v>
      </c>
      <c r="E44" s="31"/>
      <c r="F44" s="24">
        <f>IF(C44="","",ROUND(C44*E44,2))</f>
        <v>0</v>
      </c>
      <c r="G44" s="55">
        <f>SUM(F44)</f>
        <v>0</v>
      </c>
      <c r="H44" s="4"/>
      <c r="I44" s="4"/>
      <c r="J44" s="4"/>
      <c r="K44" s="4"/>
      <c r="L44" s="4"/>
      <c r="M44" s="4"/>
      <c r="N44" s="4"/>
    </row>
    <row r="45" spans="1:1021" s="1" customFormat="1" ht="15" customHeight="1" x14ac:dyDescent="0.25">
      <c r="A45" s="16"/>
      <c r="B45" s="58"/>
      <c r="C45" s="22"/>
      <c r="D45" s="23"/>
      <c r="E45" s="31"/>
      <c r="F45" s="24"/>
      <c r="G45" s="55"/>
      <c r="H45" s="4"/>
      <c r="I45" s="4"/>
      <c r="J45" s="4"/>
      <c r="K45" s="4"/>
      <c r="L45" s="4"/>
      <c r="M45" s="4"/>
      <c r="N45" s="4"/>
    </row>
    <row r="46" spans="1:1021" s="65" customFormat="1" ht="24" customHeight="1" x14ac:dyDescent="0.25">
      <c r="A46" s="59" t="s">
        <v>60</v>
      </c>
      <c r="B46" s="58" t="s">
        <v>62</v>
      </c>
      <c r="C46" s="60"/>
      <c r="D46" s="61"/>
      <c r="E46" s="62"/>
      <c r="F46" s="63"/>
      <c r="G46" s="64"/>
    </row>
    <row r="47" spans="1:1021" s="65" customFormat="1" ht="46.5" customHeight="1" x14ac:dyDescent="0.25">
      <c r="A47" s="66" t="s">
        <v>85</v>
      </c>
      <c r="B47" s="67" t="s">
        <v>63</v>
      </c>
      <c r="C47" s="68">
        <v>10</v>
      </c>
      <c r="D47" s="61" t="s">
        <v>48</v>
      </c>
      <c r="E47" s="69"/>
      <c r="F47" s="63">
        <f>+C47*E47</f>
        <v>0</v>
      </c>
      <c r="G47" s="70"/>
    </row>
    <row r="48" spans="1:1021" s="72" customFormat="1" ht="42.75" customHeight="1" x14ac:dyDescent="0.3">
      <c r="A48" s="66" t="s">
        <v>86</v>
      </c>
      <c r="B48" s="67" t="s">
        <v>64</v>
      </c>
      <c r="C48" s="68">
        <v>6</v>
      </c>
      <c r="D48" s="61" t="s">
        <v>48</v>
      </c>
      <c r="E48" s="69"/>
      <c r="F48" s="63">
        <f>+C48*E48</f>
        <v>0</v>
      </c>
      <c r="G48" s="71"/>
    </row>
    <row r="49" spans="1:14" s="72" customFormat="1" ht="23.25" customHeight="1" x14ac:dyDescent="0.3">
      <c r="A49" s="66" t="s">
        <v>87</v>
      </c>
      <c r="B49" s="67" t="s">
        <v>65</v>
      </c>
      <c r="C49" s="68">
        <v>10</v>
      </c>
      <c r="D49" s="61" t="s">
        <v>48</v>
      </c>
      <c r="E49" s="69"/>
      <c r="F49" s="63">
        <f>+C49*E49</f>
        <v>0</v>
      </c>
      <c r="G49" s="71"/>
    </row>
    <row r="50" spans="1:14" s="72" customFormat="1" ht="24" customHeight="1" x14ac:dyDescent="0.3">
      <c r="A50" s="66" t="s">
        <v>88</v>
      </c>
      <c r="B50" s="67" t="s">
        <v>66</v>
      </c>
      <c r="C50" s="68">
        <v>10</v>
      </c>
      <c r="D50" s="61" t="s">
        <v>48</v>
      </c>
      <c r="E50" s="69"/>
      <c r="F50" s="63">
        <f>+C50*E50</f>
        <v>0</v>
      </c>
      <c r="G50" s="71"/>
    </row>
    <row r="51" spans="1:14" s="65" customFormat="1" ht="66.75" customHeight="1" x14ac:dyDescent="0.25">
      <c r="A51" s="66" t="s">
        <v>89</v>
      </c>
      <c r="B51" s="67" t="s">
        <v>91</v>
      </c>
      <c r="C51" s="68">
        <v>15</v>
      </c>
      <c r="D51" s="61" t="s">
        <v>67</v>
      </c>
      <c r="E51" s="69"/>
      <c r="F51" s="63">
        <f>+C51*E51</f>
        <v>0</v>
      </c>
      <c r="G51" s="70">
        <f>SUM(F47:F51)</f>
        <v>0</v>
      </c>
    </row>
    <row r="52" spans="1:14" s="1" customFormat="1" ht="15.75" customHeight="1" thickBot="1" x14ac:dyDescent="0.3">
      <c r="A52" s="16"/>
      <c r="B52" s="58"/>
      <c r="C52" s="22"/>
      <c r="D52" s="23"/>
      <c r="E52" s="31"/>
      <c r="F52" s="24"/>
      <c r="G52" s="73"/>
      <c r="H52" s="4"/>
      <c r="I52" s="4"/>
      <c r="J52" s="4"/>
      <c r="K52" s="4"/>
      <c r="L52" s="4"/>
      <c r="M52" s="4"/>
      <c r="N52" s="4"/>
    </row>
    <row r="53" spans="1:14" s="1" customFormat="1" ht="24.75" customHeight="1" thickTop="1" thickBot="1" x14ac:dyDescent="0.3">
      <c r="A53" s="133" t="s">
        <v>68</v>
      </c>
      <c r="B53" s="133"/>
      <c r="C53" s="133"/>
      <c r="D53" s="133"/>
      <c r="E53" s="133"/>
      <c r="F53" s="133"/>
      <c r="G53" s="74">
        <f>SUM(G4:G52)</f>
        <v>0</v>
      </c>
      <c r="H53" s="4"/>
      <c r="I53" s="4"/>
      <c r="J53" s="4"/>
      <c r="K53" s="4"/>
      <c r="L53" s="4"/>
      <c r="M53" s="4"/>
      <c r="N53" s="4"/>
    </row>
    <row r="54" spans="1:14" s="1" customFormat="1" ht="24.75" customHeight="1" thickTop="1" thickBot="1" x14ac:dyDescent="0.3">
      <c r="A54" s="134" t="s">
        <v>68</v>
      </c>
      <c r="B54" s="134"/>
      <c r="C54" s="134"/>
      <c r="D54" s="134"/>
      <c r="E54" s="134"/>
      <c r="F54" s="134"/>
      <c r="G54" s="70">
        <f>G53</f>
        <v>0</v>
      </c>
      <c r="H54" s="4"/>
      <c r="I54" s="4"/>
      <c r="J54" s="4"/>
      <c r="K54" s="4"/>
      <c r="L54" s="4"/>
      <c r="M54" s="4"/>
      <c r="N54" s="4"/>
    </row>
    <row r="55" spans="1:14" s="1" customFormat="1" ht="13.5" customHeight="1" thickTop="1" x14ac:dyDescent="0.25">
      <c r="A55" s="76"/>
      <c r="B55" s="77"/>
      <c r="C55" s="77"/>
      <c r="D55" s="77"/>
      <c r="E55" s="14"/>
      <c r="F55" s="78"/>
      <c r="G55" s="79"/>
      <c r="H55" s="4"/>
      <c r="I55" s="4"/>
      <c r="J55" s="4"/>
      <c r="K55" s="4"/>
      <c r="L55" s="4"/>
      <c r="M55" s="4"/>
      <c r="N55" s="4"/>
    </row>
    <row r="56" spans="1:14" s="87" customFormat="1" ht="22.5" customHeight="1" x14ac:dyDescent="0.35">
      <c r="A56" s="80"/>
      <c r="B56" s="81" t="s">
        <v>69</v>
      </c>
      <c r="C56" s="82"/>
      <c r="D56" s="83">
        <v>0.1</v>
      </c>
      <c r="E56" s="84"/>
      <c r="F56" s="85">
        <f>ROUND(D56*$G$53,2)</f>
        <v>0</v>
      </c>
      <c r="G56" s="86"/>
      <c r="H56" s="75"/>
      <c r="I56" s="75"/>
      <c r="J56" s="75"/>
      <c r="K56" s="75"/>
      <c r="L56" s="75"/>
      <c r="M56" s="75"/>
      <c r="N56" s="75"/>
    </row>
    <row r="57" spans="1:14" s="87" customFormat="1" ht="24.2" customHeight="1" x14ac:dyDescent="0.35">
      <c r="A57" s="88"/>
      <c r="B57" s="81" t="s">
        <v>70</v>
      </c>
      <c r="C57" s="82"/>
      <c r="D57" s="89">
        <v>2.5000000000000001E-2</v>
      </c>
      <c r="E57" s="81"/>
      <c r="F57" s="85">
        <f>ROUND(D57*$G$53,2)</f>
        <v>0</v>
      </c>
      <c r="G57" s="86"/>
      <c r="H57" s="75"/>
      <c r="I57" s="75"/>
      <c r="J57" s="75"/>
      <c r="K57" s="75"/>
      <c r="L57" s="75"/>
      <c r="M57" s="75"/>
      <c r="N57" s="75"/>
    </row>
    <row r="58" spans="1:14" s="87" customFormat="1" ht="24.2" customHeight="1" x14ac:dyDescent="0.35">
      <c r="A58" s="80"/>
      <c r="B58" s="81" t="s">
        <v>71</v>
      </c>
      <c r="C58" s="81"/>
      <c r="D58" s="90">
        <v>5.3499999999999999E-2</v>
      </c>
      <c r="E58" s="81"/>
      <c r="F58" s="85">
        <f>ROUND(D58*$G$53,2)</f>
        <v>0</v>
      </c>
      <c r="G58" s="91"/>
      <c r="H58" s="75"/>
      <c r="I58" s="75"/>
      <c r="J58" s="75"/>
      <c r="K58" s="75"/>
      <c r="L58" s="75"/>
      <c r="M58" s="75"/>
      <c r="N58" s="75"/>
    </row>
    <row r="59" spans="1:14" s="87" customFormat="1" ht="22.5" customHeight="1" x14ac:dyDescent="0.35">
      <c r="A59" s="80"/>
      <c r="B59" s="81" t="s">
        <v>72</v>
      </c>
      <c r="C59" s="81"/>
      <c r="D59" s="83">
        <v>0.02</v>
      </c>
      <c r="E59" s="81"/>
      <c r="F59" s="85">
        <f>ROUND(D59*$G$53,2)</f>
        <v>0</v>
      </c>
      <c r="G59" s="92"/>
      <c r="H59" s="75"/>
      <c r="I59" s="75"/>
      <c r="J59" s="75"/>
      <c r="K59" s="75"/>
      <c r="L59" s="75"/>
      <c r="M59" s="75"/>
      <c r="N59" s="75"/>
    </row>
    <row r="60" spans="1:14" s="87" customFormat="1" ht="22.5" customHeight="1" x14ac:dyDescent="0.35">
      <c r="A60" s="80"/>
      <c r="B60" s="81" t="s">
        <v>73</v>
      </c>
      <c r="C60" s="81"/>
      <c r="D60" s="83">
        <v>0.01</v>
      </c>
      <c r="E60" s="81"/>
      <c r="F60" s="85">
        <f>ROUND(D60*$G$53,2)</f>
        <v>0</v>
      </c>
      <c r="G60" s="91"/>
      <c r="H60" s="75"/>
      <c r="I60" s="75"/>
      <c r="J60" s="75"/>
      <c r="K60" s="75"/>
      <c r="L60" s="75"/>
      <c r="M60" s="75"/>
      <c r="N60" s="75"/>
    </row>
    <row r="61" spans="1:14" s="87" customFormat="1" ht="21.6" customHeight="1" x14ac:dyDescent="0.35">
      <c r="A61" s="80"/>
      <c r="B61" s="81" t="s">
        <v>74</v>
      </c>
      <c r="C61" s="81"/>
      <c r="D61" s="83">
        <v>0.05</v>
      </c>
      <c r="E61" s="81"/>
      <c r="F61" s="85">
        <f>ROUND(D61*$G$53,2)</f>
        <v>0</v>
      </c>
      <c r="G61" s="91"/>
      <c r="H61" s="75"/>
      <c r="I61" s="75"/>
      <c r="J61" s="75"/>
      <c r="K61" s="75"/>
      <c r="L61" s="75"/>
      <c r="M61" s="75"/>
      <c r="N61" s="75"/>
    </row>
    <row r="62" spans="1:14" s="87" customFormat="1" ht="20.25" customHeight="1" thickBot="1" x14ac:dyDescent="0.4">
      <c r="A62" s="80"/>
      <c r="B62" s="81"/>
      <c r="C62" s="81"/>
      <c r="D62" s="83"/>
      <c r="E62" s="81"/>
      <c r="F62" s="85"/>
      <c r="G62" s="93"/>
      <c r="H62" s="75"/>
      <c r="I62" s="75"/>
      <c r="J62" s="75"/>
      <c r="K62" s="75"/>
      <c r="L62" s="75"/>
      <c r="M62" s="75"/>
      <c r="N62" s="75"/>
    </row>
    <row r="63" spans="1:14" ht="24.75" customHeight="1" thickTop="1" thickBot="1" x14ac:dyDescent="0.3">
      <c r="A63" s="133" t="s">
        <v>75</v>
      </c>
      <c r="B63" s="133"/>
      <c r="C63" s="133"/>
      <c r="D63" s="133"/>
      <c r="E63" s="133"/>
      <c r="F63" s="133"/>
      <c r="G63" s="74">
        <f>SUM(F56:F61)</f>
        <v>0</v>
      </c>
    </row>
    <row r="64" spans="1:14" ht="24.75" customHeight="1" thickTop="1" thickBot="1" x14ac:dyDescent="0.3">
      <c r="A64" s="133" t="s">
        <v>76</v>
      </c>
      <c r="B64" s="133"/>
      <c r="C64" s="133"/>
      <c r="D64" s="133"/>
      <c r="E64" s="133"/>
      <c r="F64" s="133"/>
      <c r="G64" s="74">
        <f>G63+G53</f>
        <v>0</v>
      </c>
    </row>
    <row r="65" spans="1:14" ht="14.25" customHeight="1" thickTop="1" x14ac:dyDescent="0.25">
      <c r="A65" s="94"/>
      <c r="B65" s="95"/>
      <c r="C65" s="95"/>
      <c r="D65" s="95"/>
      <c r="E65" s="95"/>
      <c r="F65" s="95"/>
      <c r="G65" s="96"/>
    </row>
    <row r="66" spans="1:14" s="87" customFormat="1" ht="30" customHeight="1" x14ac:dyDescent="0.35">
      <c r="A66" s="100"/>
      <c r="B66" s="97" t="s">
        <v>93</v>
      </c>
      <c r="C66" s="101"/>
      <c r="D66" s="98">
        <v>0.03</v>
      </c>
      <c r="E66" s="102"/>
      <c r="F66" s="101"/>
      <c r="G66" s="99">
        <f>+D66*G63</f>
        <v>0</v>
      </c>
      <c r="H66" s="75"/>
      <c r="I66" s="75"/>
      <c r="J66" s="75"/>
      <c r="K66" s="75"/>
      <c r="L66" s="75"/>
      <c r="M66" s="75"/>
      <c r="N66" s="75"/>
    </row>
    <row r="67" spans="1:14" s="87" customFormat="1" ht="30" customHeight="1" x14ac:dyDescent="0.35">
      <c r="A67" s="100"/>
      <c r="B67" s="97" t="s">
        <v>94</v>
      </c>
      <c r="C67" s="101"/>
      <c r="D67" s="98">
        <v>0.06</v>
      </c>
      <c r="E67" s="102"/>
      <c r="F67" s="101"/>
      <c r="G67" s="99">
        <f>+D67*G53</f>
        <v>0</v>
      </c>
      <c r="H67" s="75"/>
      <c r="I67" s="75"/>
      <c r="J67" s="75"/>
      <c r="K67" s="75"/>
      <c r="L67" s="75"/>
      <c r="M67" s="75"/>
      <c r="N67" s="75"/>
    </row>
    <row r="68" spans="1:14" s="87" customFormat="1" ht="30" customHeight="1" x14ac:dyDescent="0.35">
      <c r="A68" s="100"/>
      <c r="B68" s="97" t="s">
        <v>77</v>
      </c>
      <c r="C68" s="101"/>
      <c r="D68" s="98">
        <v>0.18</v>
      </c>
      <c r="E68" s="102"/>
      <c r="F68" s="101"/>
      <c r="G68" s="99">
        <f>ROUND(D68*F56,2)</f>
        <v>0</v>
      </c>
      <c r="H68" s="75"/>
      <c r="I68" s="75"/>
      <c r="J68" s="75"/>
      <c r="K68" s="75"/>
      <c r="L68" s="75"/>
      <c r="M68" s="75"/>
      <c r="N68" s="75"/>
    </row>
    <row r="69" spans="1:14" s="87" customFormat="1" ht="30" customHeight="1" x14ac:dyDescent="0.35">
      <c r="A69" s="103"/>
      <c r="B69" s="97" t="s">
        <v>78</v>
      </c>
      <c r="C69" s="97"/>
      <c r="D69" s="98">
        <v>0.05</v>
      </c>
      <c r="E69" s="104"/>
      <c r="F69" s="104"/>
      <c r="G69" s="99">
        <f>ROUND(D69*G54,2)</f>
        <v>0</v>
      </c>
      <c r="H69" s="75"/>
      <c r="I69" s="75"/>
      <c r="J69" s="75"/>
      <c r="K69" s="75"/>
      <c r="L69" s="75"/>
      <c r="M69" s="75"/>
      <c r="N69" s="75"/>
    </row>
    <row r="70" spans="1:14" s="87" customFormat="1" ht="29.25" customHeight="1" x14ac:dyDescent="0.35">
      <c r="A70" s="103"/>
      <c r="B70" s="97" t="s">
        <v>79</v>
      </c>
      <c r="C70" s="97"/>
      <c r="D70" s="105">
        <v>1E-3</v>
      </c>
      <c r="E70" s="104"/>
      <c r="F70" s="104"/>
      <c r="G70" s="99">
        <f>D70*G53</f>
        <v>0</v>
      </c>
      <c r="H70" s="75"/>
      <c r="I70" s="75"/>
      <c r="J70" s="75"/>
      <c r="K70" s="75"/>
      <c r="L70" s="75"/>
      <c r="M70" s="75"/>
      <c r="N70" s="75"/>
    </row>
    <row r="71" spans="1:14" s="87" customFormat="1" ht="52.5" customHeight="1" x14ac:dyDescent="0.35">
      <c r="A71" s="103"/>
      <c r="B71" s="106" t="s">
        <v>80</v>
      </c>
      <c r="C71" s="107">
        <v>1</v>
      </c>
      <c r="D71" s="98" t="s">
        <v>59</v>
      </c>
      <c r="E71" s="104"/>
      <c r="F71" s="108">
        <f>C71*E71</f>
        <v>0</v>
      </c>
      <c r="G71" s="99">
        <f>+F71</f>
        <v>0</v>
      </c>
      <c r="H71" s="75"/>
      <c r="I71" s="75"/>
      <c r="J71" s="75"/>
      <c r="K71" s="75"/>
      <c r="L71" s="75"/>
      <c r="M71" s="75"/>
      <c r="N71" s="75"/>
    </row>
    <row r="72" spans="1:14" s="87" customFormat="1" ht="46.5" customHeight="1" x14ac:dyDescent="0.35">
      <c r="A72" s="103"/>
      <c r="B72" s="106" t="s">
        <v>90</v>
      </c>
      <c r="C72" s="107">
        <v>2</v>
      </c>
      <c r="D72" s="98" t="s">
        <v>83</v>
      </c>
      <c r="E72" s="107"/>
      <c r="F72" s="108">
        <f>C72*E72</f>
        <v>0</v>
      </c>
      <c r="G72" s="99">
        <f>+F72</f>
        <v>0</v>
      </c>
      <c r="H72" s="75"/>
      <c r="I72" s="75"/>
      <c r="J72" s="75"/>
      <c r="K72" s="75"/>
      <c r="L72" s="75"/>
      <c r="M72" s="75"/>
      <c r="N72" s="75"/>
    </row>
    <row r="73" spans="1:14" s="87" customFormat="1" ht="28.5" customHeight="1" x14ac:dyDescent="0.35">
      <c r="A73" s="109"/>
      <c r="B73" s="110" t="s">
        <v>81</v>
      </c>
      <c r="C73" s="111"/>
      <c r="D73" s="112"/>
      <c r="E73" s="113"/>
      <c r="F73" s="114"/>
      <c r="G73" s="115"/>
      <c r="H73" s="75"/>
      <c r="I73" s="75"/>
      <c r="J73" s="75"/>
      <c r="K73" s="75"/>
      <c r="L73" s="75"/>
      <c r="M73" s="75"/>
      <c r="N73" s="75"/>
    </row>
    <row r="74" spans="1:14" s="87" customFormat="1" ht="46.5" customHeight="1" x14ac:dyDescent="0.35">
      <c r="A74" s="116"/>
      <c r="B74" s="106" t="s">
        <v>82</v>
      </c>
      <c r="C74" s="107">
        <v>3</v>
      </c>
      <c r="D74" s="98" t="s">
        <v>83</v>
      </c>
      <c r="E74" s="107"/>
      <c r="F74" s="108">
        <f>C74*E74</f>
        <v>0</v>
      </c>
      <c r="G74" s="115">
        <f>SUM(F74)</f>
        <v>0</v>
      </c>
      <c r="H74" s="75"/>
      <c r="I74" s="75"/>
      <c r="J74" s="75"/>
      <c r="K74" s="75"/>
      <c r="L74" s="75"/>
      <c r="M74" s="75"/>
      <c r="N74" s="75"/>
    </row>
    <row r="75" spans="1:14" s="87" customFormat="1" ht="23.25" customHeight="1" thickBot="1" x14ac:dyDescent="0.4">
      <c r="A75" s="117"/>
      <c r="B75" s="118"/>
      <c r="C75" s="118"/>
      <c r="D75" s="119"/>
      <c r="E75" s="120"/>
      <c r="F75" s="120"/>
      <c r="G75" s="121"/>
      <c r="H75" s="75"/>
      <c r="I75" s="75"/>
      <c r="J75" s="75"/>
      <c r="K75" s="75"/>
      <c r="L75" s="75"/>
      <c r="M75" s="75"/>
      <c r="N75" s="75"/>
    </row>
    <row r="76" spans="1:14" s="87" customFormat="1" ht="24.75" thickTop="1" thickBot="1" x14ac:dyDescent="0.4">
      <c r="A76" s="132" t="s">
        <v>84</v>
      </c>
      <c r="B76" s="132"/>
      <c r="C76" s="132"/>
      <c r="D76" s="132"/>
      <c r="E76" s="132"/>
      <c r="F76" s="132"/>
      <c r="G76" s="74">
        <f>SUM(G64:G75)</f>
        <v>0</v>
      </c>
      <c r="H76" s="75"/>
      <c r="I76" s="75"/>
      <c r="J76" s="75"/>
      <c r="K76" s="75"/>
      <c r="L76" s="75"/>
      <c r="M76" s="75"/>
      <c r="N76" s="75"/>
    </row>
    <row r="77" spans="1:14" s="87" customFormat="1" ht="24.75" thickTop="1" thickBot="1" x14ac:dyDescent="0.4">
      <c r="A77" s="131" t="s">
        <v>84</v>
      </c>
      <c r="B77" s="131"/>
      <c r="C77" s="131"/>
      <c r="D77" s="131"/>
      <c r="E77" s="131"/>
      <c r="F77" s="131"/>
      <c r="G77" s="122">
        <f>G76</f>
        <v>0</v>
      </c>
      <c r="H77" s="75"/>
      <c r="I77" s="75"/>
      <c r="J77" s="75"/>
      <c r="K77" s="75"/>
      <c r="L77" s="75"/>
      <c r="M77" s="75"/>
      <c r="N77" s="75"/>
    </row>
    <row r="78" spans="1:14" s="1" customFormat="1" ht="24" thickTop="1" x14ac:dyDescent="0.25">
      <c r="B78" s="124"/>
      <c r="C78" s="5"/>
      <c r="D78" s="124"/>
      <c r="E78" s="123"/>
      <c r="F78" s="5"/>
      <c r="H78" s="4"/>
      <c r="I78" s="4"/>
      <c r="J78" s="4"/>
      <c r="K78" s="4"/>
      <c r="L78" s="4"/>
      <c r="M78" s="4"/>
      <c r="N78" s="4"/>
    </row>
    <row r="79" spans="1:14" s="1" customFormat="1" x14ac:dyDescent="0.25">
      <c r="B79" s="5"/>
      <c r="C79" s="5"/>
      <c r="D79" s="5"/>
      <c r="E79" s="123"/>
      <c r="F79" s="5"/>
      <c r="H79" s="4"/>
      <c r="I79" s="4"/>
      <c r="J79" s="4"/>
      <c r="K79" s="4"/>
      <c r="L79" s="4"/>
      <c r="M79" s="4"/>
      <c r="N79" s="4"/>
    </row>
    <row r="80" spans="1:14" s="1" customFormat="1" x14ac:dyDescent="0.25">
      <c r="B80" s="5"/>
      <c r="C80" s="5"/>
      <c r="D80" s="5"/>
      <c r="E80" s="2"/>
      <c r="H80" s="4"/>
      <c r="I80" s="4"/>
      <c r="J80" s="4"/>
      <c r="K80" s="4"/>
      <c r="L80" s="4"/>
      <c r="M80" s="4"/>
      <c r="N80" s="4"/>
    </row>
    <row r="81" spans="2:14" s="1" customFormat="1" x14ac:dyDescent="0.25">
      <c r="B81" s="125"/>
      <c r="C81" s="5"/>
      <c r="D81" s="125"/>
      <c r="E81" s="2"/>
      <c r="H81" s="4"/>
      <c r="I81" s="4"/>
      <c r="J81" s="4"/>
      <c r="K81" s="4"/>
      <c r="L81" s="4"/>
      <c r="M81" s="4"/>
      <c r="N81" s="4"/>
    </row>
    <row r="82" spans="2:14" s="1" customFormat="1" x14ac:dyDescent="0.25">
      <c r="B82" s="5"/>
      <c r="C82" s="5"/>
      <c r="D82" s="5"/>
      <c r="E82" s="2"/>
      <c r="H82" s="4"/>
      <c r="I82" s="4"/>
      <c r="J82" s="4"/>
      <c r="K82" s="4"/>
      <c r="L82" s="4"/>
      <c r="M82" s="4"/>
      <c r="N82" s="4"/>
    </row>
  </sheetData>
  <mergeCells count="7">
    <mergeCell ref="A1:G1"/>
    <mergeCell ref="A77:F77"/>
    <mergeCell ref="A76:F76"/>
    <mergeCell ref="A53:F53"/>
    <mergeCell ref="A54:F54"/>
    <mergeCell ref="A63:F63"/>
    <mergeCell ref="A64:F64"/>
  </mergeCells>
  <printOptions horizontalCentered="1"/>
  <pageMargins left="0.196527777777778" right="0.196527777777778" top="0.66944444444444395" bottom="0.62986111111111098" header="0.39374999999999999" footer="0.51180555555555496"/>
  <pageSetup scale="65" firstPageNumber="0" orientation="portrait" r:id="rId1"/>
  <headerFooter>
    <oddHeader>&amp;LPAGINAS:&amp;P/&amp;N&amp;RFECHA DE IMPRESION:&amp;D</oddHeader>
  </headerFooter>
  <rowBreaks count="3" manualBreakCount="3">
    <brk id="33" max="16383" man="1"/>
    <brk id="53" max="16383" man="1"/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28551E9F02344B66DF9097B28FAB5" ma:contentTypeVersion="8" ma:contentTypeDescription="Create a new document." ma:contentTypeScope="" ma:versionID="74424b8d2d0bbc8a91239bdd84807182">
  <xsd:schema xmlns:xsd="http://www.w3.org/2001/XMLSchema" xmlns:xs="http://www.w3.org/2001/XMLSchema" xmlns:p="http://schemas.microsoft.com/office/2006/metadata/properties" xmlns:ns2="9e4c6cea-659a-417e-b103-04db308b2605" targetNamespace="http://schemas.microsoft.com/office/2006/metadata/properties" ma:root="true" ma:fieldsID="00ed2ef7edbb6383522a6d9fc7089458" ns2:_="">
    <xsd:import namespace="9e4c6cea-659a-417e-b103-04db308b2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c6cea-659a-417e-b103-04db308b2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C557F9-F3BC-4E97-BF40-DD038457903E}"/>
</file>

<file path=customXml/itemProps2.xml><?xml version="1.0" encoding="utf-8"?>
<ds:datastoreItem xmlns:ds="http://schemas.openxmlformats.org/officeDocument/2006/customXml" ds:itemID="{07F9A87C-0F14-4472-9FEB-02494B3F9789}"/>
</file>

<file path=customXml/itemProps3.xml><?xml version="1.0" encoding="utf-8"?>
<ds:datastoreItem xmlns:ds="http://schemas.openxmlformats.org/officeDocument/2006/customXml" ds:itemID="{E1D77AF7-5BB1-41E9-B5BB-9A75D0F4E02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PRESUP. </vt:lpstr>
      <vt:lpstr>'PRESUP. '!Print_Area</vt:lpstr>
      <vt:lpstr>'PRESUP.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Orfeo_000</dc:creator>
  <dc:description/>
  <cp:lastModifiedBy>Juan R. Valverde Hurst</cp:lastModifiedBy>
  <cp:revision>22</cp:revision>
  <cp:lastPrinted>2022-05-24T21:29:59Z</cp:lastPrinted>
  <dcterms:created xsi:type="dcterms:W3CDTF">2018-07-23T16:41:53Z</dcterms:created>
  <dcterms:modified xsi:type="dcterms:W3CDTF">2022-05-27T16:52:45Z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0x01010079528551E9F02344B66DF9097B28FAB5</vt:lpwstr>
  </property>
</Properties>
</file>