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sdgovdo-my.sharepoint.com/personal/katihusca_ledesma_caasd_gob_do/Documents/Datos adjuntos/Documentos/2024/Desempeño 2024/transparencia/"/>
    </mc:Choice>
  </mc:AlternateContent>
  <xr:revisionPtr revIDLastSave="5" documentId="8_{E088DFD6-C1DB-4173-B450-5B9CDD176F01}" xr6:coauthVersionLast="47" xr6:coauthVersionMax="47" xr10:uidLastSave="{99C28A09-B471-41BF-95B5-077DB18800A2}"/>
  <bookViews>
    <workbookView xWindow="-120" yWindow="-120" windowWidth="29040" windowHeight="17520" activeTab="1" xr2:uid="{0DD8722B-E442-4021-B09D-CBD91318F0E4}"/>
  </bookViews>
  <sheets>
    <sheet name="Plantilla Presupuesto de gastos" sheetId="1" r:id="rId1"/>
    <sheet name="presupuesto de ingresos" sheetId="2" r:id="rId2"/>
  </sheets>
  <externalReferences>
    <externalReference r:id="rId3"/>
  </externalReferences>
  <definedNames>
    <definedName name="_xlnm.Print_Area" localSheetId="0">'Plantilla Presupuesto de gastos'!$A$1:$D$107</definedName>
    <definedName name="_xlnm.Print_Area" localSheetId="1">'presupuesto de ingresos'!$A$1:$C$38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B25" i="2"/>
  <c r="A1" i="2"/>
  <c r="C83" i="1" l="1"/>
  <c r="C88" i="1" s="1"/>
  <c r="C72" i="1"/>
  <c r="C63" i="1"/>
  <c r="C53" i="1"/>
  <c r="C37" i="1"/>
  <c r="C27" i="1"/>
  <c r="C17" i="1"/>
  <c r="C11" i="1"/>
  <c r="A4" i="1"/>
  <c r="C79" i="1" l="1"/>
  <c r="C77" i="1"/>
  <c r="C90" i="1" s="1"/>
</calcChain>
</file>

<file path=xl/sharedStrings.xml><?xml version="1.0" encoding="utf-8"?>
<sst xmlns="http://schemas.openxmlformats.org/spreadsheetml/2006/main" count="132" uniqueCount="118">
  <si>
    <t>[Ministerio al que está adscrito (si aplica)]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</si>
  <si>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</si>
  <si>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</si>
  <si>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</si>
  <si>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</si>
  <si>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</si>
  <si>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</si>
  <si>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</si>
  <si>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</si>
  <si>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</si>
  <si>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</si>
  <si>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</si>
  <si>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</si>
  <si>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</si>
  <si>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</si>
  <si>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</si>
  <si>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</si>
  <si>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</si>
  <si>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</si>
  <si>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</si>
  <si>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</si>
  <si>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</si>
  <si>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</si>
  <si>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</si>
  <si>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</si>
  <si>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</si>
  <si>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</si>
  <si>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</si>
  <si>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</si>
  <si>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</si>
  <si>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</si>
  <si>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</si>
  <si>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</si>
  <si>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</si>
  <si>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</si>
  <si>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</si>
  <si>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</si>
  <si>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</si>
  <si>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</si>
  <si>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</si>
  <si>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</si>
  <si>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</si>
  <si>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</si>
  <si>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</si>
  <si>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</si>
  <si>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</si>
  <si>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</si>
  <si>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</si>
  <si>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</si>
  <si>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</si>
  <si>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</si>
  <si>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</si>
  <si>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</si>
  <si>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</si>
  <si>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</si>
  <si>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</si>
  <si>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</si>
  <si>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</si>
  <si>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</si>
  <si>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</si>
  <si>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</si>
  <si>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</si>
  <si>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</si>
  <si>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</si>
  <si>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</si>
  <si>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</si>
  <si>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</si>
  <si>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</si>
  <si>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</si>
  <si>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</si>
  <si>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</si>
  <si>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</si>
  <si>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</si>
  <si>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</si>
  <si>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</si>
  <si>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</si>
  <si>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</si>
  <si>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</si>
  <si>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</si>
  <si>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</si>
  <si>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</si>
  <si>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</si>
  <si>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</si>
  <si>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</si>
  <si>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</si>
  <si>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</si>
  <si>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</si>
  <si>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</si>
  <si>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</si>
  <si>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</si>
  <si>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</si>
  <si>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2024</t>
  </si>
  <si>
    <t>APORTES CORRIENTES RECURSOS HUMANOS</t>
  </si>
  <si>
    <t>INGRESOS FONDOS PROPIO</t>
  </si>
  <si>
    <t>APORTES CORRIENTES (QUIMICOS)</t>
  </si>
  <si>
    <t>APORTE PARA ENERGIA ELECTRICA</t>
  </si>
  <si>
    <t>APORTES PARA INVERSION GOBIERNO CENTRAL</t>
  </si>
  <si>
    <t>RECURSOS EXTERNOS ACUEDUCTO ORIENTAL</t>
  </si>
  <si>
    <t>RECURSOS EXTERNOS GUAJIMIA</t>
  </si>
  <si>
    <t>Elaborado por</t>
  </si>
  <si>
    <t>Revisado por</t>
  </si>
  <si>
    <t>Aprobado por</t>
  </si>
  <si>
    <t>Lic. Rosa Peña</t>
  </si>
  <si>
    <t>Ing. Sergio Polanco</t>
  </si>
  <si>
    <t>Analista Presupuesto</t>
  </si>
  <si>
    <t>Encargado Depto. FM&amp;E PPP</t>
  </si>
  <si>
    <t>Directora de Planificación y Desarrollo</t>
  </si>
  <si>
    <t>1  Ingresos Totales</t>
  </si>
  <si>
    <t>1.4 Transferencias</t>
  </si>
  <si>
    <t>1.4.1 Transferencias Corrientes</t>
  </si>
  <si>
    <t xml:space="preserve">1.4.2 Transferencias Capital </t>
  </si>
  <si>
    <t>1.5 Ingresos por Contraprestación</t>
  </si>
  <si>
    <t>Detalle por Objeto</t>
  </si>
  <si>
    <t>Acueducto Barrera de Salinidad</t>
  </si>
  <si>
    <t>Saneamiento Cañada Guajimia</t>
  </si>
  <si>
    <t xml:space="preserve">Plan de inversión </t>
  </si>
  <si>
    <t>Presupuesto de Ingresos</t>
  </si>
  <si>
    <t>Lic. Katihusca Ledesma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</si>
</sst>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64" fontId="0" fillId="0" borderId="0" xfId="1" applyFont="1" applyAlignment="1">
      <alignment horizontal="left"/>
    </xf>
    <xf numFmtId="164" fontId="6" fillId="0" borderId="0" xfId="1" applyFont="1" applyFill="1" applyBorder="1"/>
    <xf numFmtId="164" fontId="4" fillId="2" borderId="0" xfId="1" applyFont="1" applyFill="1" applyBorder="1" applyAlignment="1">
      <alignment horizontal="center" vertical="center" wrapText="1"/>
    </xf>
    <xf numFmtId="0" fontId="6" fillId="0" borderId="0" xfId="3" applyAlignment="1">
      <alignment wrapText="1"/>
    </xf>
    <xf numFmtId="0" fontId="11" fillId="4" borderId="0" xfId="0" applyFont="1" applyFill="1" applyAlignment="1">
      <alignment vertical="center"/>
    </xf>
    <xf numFmtId="164" fontId="11" fillId="4" borderId="0" xfId="1" applyFont="1" applyFill="1" applyBorder="1" applyAlignment="1">
      <alignment vertical="center"/>
    </xf>
    <xf numFmtId="0" fontId="7" fillId="0" borderId="0" xfId="3" applyFont="1" applyAlignment="1">
      <alignment wrapText="1"/>
    </xf>
    <xf numFmtId="164" fontId="8" fillId="0" borderId="0" xfId="1" applyFont="1" applyFill="1" applyBorder="1"/>
    <xf numFmtId="0" fontId="11" fillId="5" borderId="0" xfId="0" applyFont="1" applyFill="1" applyAlignment="1">
      <alignment vertical="center"/>
    </xf>
    <xf numFmtId="4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0" fontId="12" fillId="5" borderId="0" xfId="0" applyFont="1" applyFill="1" applyAlignment="1">
      <alignment horizontal="left" vertical="center" indent="3"/>
    </xf>
    <xf numFmtId="4" fontId="11" fillId="5" borderId="0" xfId="0" applyNumberFormat="1" applyFont="1" applyFill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10" xfId="2" xr:uid="{F3D5F985-F916-43A4-A9D9-1FB3E041B830}"/>
    <cellStyle name="Normal" xfId="0" builtinId="0"/>
    <cellStyle name="Normal 5" xfId="3" xr:uid="{6ACDD194-6D7E-4D9A-B605-6DB2BB639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850900</xdr:colOff>
      <xdr:row>0</xdr:row>
      <xdr:rowOff>88899</xdr:rowOff>
    </xdr:from>
    <xdr:to>
      <xdr:col>2</xdr:col>
      <xdr:colOff>875034</xdr:colOff>
      <xdr:row>2</xdr:row>
      <xdr:rowOff>374650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59BA77-8FA3-4152-A3E7-34A52BA3F2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30" t="17520" r="3961" b="16879"/>
        <a:stretch/>
      </xdr:blipFill>
      <xdr:spPr>
        <a:xfrm>
          <a:off x="4010025" y="88899"/>
          <a:ext cx="3389634" cy="1508126"/>
        </a:xfrm>
        <a:prstGeom prst="rect">
          <a:avLst/>
        </a:prstGeom>
      </xdr:spPr>
    </xdr:pic>
    <xdr:clientData/>
  </xdr:twoCellAnchor>
  <xdr:twoCellAnchor>
    <xdr:from>
      <xdr:col>0</xdr:col>
      <xdr:colOff>492125</xdr:colOff>
      <xdr:row>104</xdr:row>
      <xdr:rowOff>127000</xdr:rowOff>
    </xdr:from>
    <xdr:to>
      <xdr:col>0</xdr:col>
      <xdr:colOff>2587625</xdr:colOff>
      <xdr:row>104</xdr:row>
      <xdr:rowOff>158750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FC2FFFF-DB5C-7CB9-19AC-660B524B5AEE}"/>
            </a:ext>
          </a:extLst>
        </xdr:cNvPr>
        <xdr:cNvCxnSpPr/>
      </xdr:nvCxnSpPr>
      <xdr:spPr>
        <a:xfrm>
          <a:off x="492125" y="24415750"/>
          <a:ext cx="2095500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104</xdr:row>
      <xdr:rowOff>127000</xdr:rowOff>
    </xdr:from>
    <xdr:to>
      <xdr:col>1</xdr:col>
      <xdr:colOff>2730500</xdr:colOff>
      <xdr:row>104</xdr:row>
      <xdr:rowOff>136525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54EC1D9-C1A0-44BB-9E16-9211D4B71FCE}"/>
            </a:ext>
          </a:extLst>
        </xdr:cNvPr>
        <xdr:cNvCxnSpPr/>
      </xdr:nvCxnSpPr>
      <xdr:spPr>
        <a:xfrm flipV="1">
          <a:off x="3587750" y="24415750"/>
          <a:ext cx="23018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104</xdr:row>
      <xdr:rowOff>107950</xdr:rowOff>
    </xdr:from>
    <xdr:to>
      <xdr:col>2</xdr:col>
      <xdr:colOff>2984500</xdr:colOff>
      <xdr:row>104</xdr:row>
      <xdr:rowOff>111125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D96C88E-0863-4924-B423-59C849F4D6F2}"/>
            </a:ext>
          </a:extLst>
        </xdr:cNvPr>
        <xdr:cNvCxnSpPr/>
      </xdr:nvCxnSpPr>
      <xdr:spPr>
        <a:xfrm>
          <a:off x="6892925" y="24396700"/>
          <a:ext cx="2616200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1990367</xdr:colOff>
      <xdr:row>1</xdr:row>
      <xdr:rowOff>39716</xdr:rowOff>
    </xdr:from>
    <xdr:to>
      <xdr:col>2</xdr:col>
      <xdr:colOff>222127</xdr:colOff>
      <xdr:row>5</xdr:row>
      <xdr:rowOff>188701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7654BE-A737-43C7-800A-6912FCFCD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30" t="17520" r="3961" b="16879"/>
        <a:stretch/>
      </xdr:blipFill>
      <xdr:spPr>
        <a:xfrm>
          <a:off x="1990367" y="39716"/>
          <a:ext cx="2167562" cy="1119457"/>
        </a:xfrm>
        <a:prstGeom prst="rect">
          <a:avLst/>
        </a:prstGeom>
      </xdr:spPr>
    </xdr:pic>
    <xdr:clientData/>
  </xdr:twoCellAnchor>
  <xdr:twoCellAnchor>
    <xdr:from>
      <xdr:col>0</xdr:col>
      <xdr:colOff>332476</xdr:colOff>
      <xdr:row>35</xdr:row>
      <xdr:rowOff>152759</xdr:rowOff>
    </xdr:from>
    <xdr:to>
      <xdr:col>0</xdr:col>
      <xdr:colOff>1708031</xdr:colOff>
      <xdr:row>35</xdr:row>
      <xdr:rowOff>161745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16957AF-F296-403C-9B07-C9584B393691}"/>
            </a:ext>
          </a:extLst>
        </xdr:cNvPr>
        <xdr:cNvCxnSpPr/>
      </xdr:nvCxnSpPr>
      <xdr:spPr>
        <a:xfrm>
          <a:off x="332476" y="5750943"/>
          <a:ext cx="1375555" cy="89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151681</xdr:colOff>
      <xdr:row>35</xdr:row>
      <xdr:rowOff>180975</xdr:rowOff>
    </xdr:from>
    <xdr:to>
      <xdr:col>1</xdr:col>
      <xdr:colOff>2028106</xdr:colOff>
      <xdr:row>35</xdr:row>
      <xdr:rowOff>180975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9467E08-DAC9-4AE1-A172-50E17553C869}"/>
            </a:ext>
          </a:extLst>
        </xdr:cNvPr>
        <xdr:cNvCxnSpPr/>
      </xdr:nvCxnSpPr>
      <xdr:spPr>
        <a:xfrm>
          <a:off x="3287742" y="5213050"/>
          <a:ext cx="1876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36</xdr:row>
      <xdr:rowOff>0</xdr:rowOff>
    </xdr:from>
    <xdr:to>
      <xdr:col>2</xdr:col>
      <xdr:colOff>2295525</xdr:colOff>
      <xdr:row>36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AFE6DE3-DB52-44CC-8D86-8DE1331BBA59}"/>
            </a:ext>
          </a:extLst>
        </xdr:cNvPr>
        <xdr:cNvCxnSpPr/>
      </xdr:nvCxnSpPr>
      <xdr:spPr>
        <a:xfrm flipV="1">
          <a:off x="6638925" y="6067425"/>
          <a:ext cx="2152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ACE8-FA7B-421D-AB3A-9B5EA1E89592}">
  <dimension ref="A1:O108"/>
  <sheetViews>
    <sheetView showGridLines="0" view="pageBreakPreview" topLeftCell="A69" zoomScale="60" zoomScaleNormal="100" workbookViewId="0">
      <selection activeCell="G97" sqref="G97"/>
    </sheetView>
  </sheetViews>
  <sheetFormatPr baseColWidth="10" defaultColWidth="9.140625" defaultRowHeight="15" x14ac:dyDescent="0.25"/>
  <cols>
    <col min="1" max="1" width="47.28515625" customWidth="1"/>
    <col min="2" max="2" width="50.42578125" customWidth="1"/>
    <col min="3" max="3" width="45.140625" style="19" customWidth="1"/>
    <col min="4" max="4" width="27.140625" customWidth="1"/>
    <col min="5" max="5" width="4.85546875" customWidth="1"/>
    <col min="6" max="6" width="16.85546875" bestFit="1" customWidth="1"/>
    <col min="16" max="16" width="39.28515625" customWidth="1"/>
    <col min="17" max="17" width="26.42578125" customWidth="1"/>
  </cols>
  <sheetData>
    <row r="1" spans="1:15" ht="29.25" customHeight="1" x14ac:dyDescent="0.25">
      <c r="A1" s="54" t="s">
        <v>0</v>
      </c>
      <c r="B1" s="54"/>
      <c r="C1" s="54"/>
      <c r="D1" s="54"/>
    </row>
    <row r="2" spans="1:15" ht="67.5" customHeight="1" x14ac:dyDescent="0.25">
      <c r="A2" s="54"/>
      <c r="B2" s="54"/>
      <c r="C2" s="54"/>
      <c r="D2" s="54"/>
    </row>
    <row r="3" spans="1:15" ht="37.5" customHeight="1" x14ac:dyDescent="0.25">
      <c r="A3" s="1"/>
      <c r="B3" s="1"/>
      <c r="C3" s="1"/>
      <c r="D3" s="1"/>
    </row>
    <row r="4" spans="1:15" ht="18.75" hidden="1" x14ac:dyDescent="0.25">
      <c r="A4" s="54" t="str">
        <f>'[1] EJECUCION MES DE  2018'!$U$6</f>
        <v>CORPORACION DEL ACUEDUCTO Y ALCANTARILLADO DE SANTO DOMINGO</v>
      </c>
      <c r="B4" s="54"/>
      <c r="C4" s="54"/>
      <c r="D4" s="54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1" customHeight="1" x14ac:dyDescent="0.25">
      <c r="A5" s="54" t="s">
        <v>91</v>
      </c>
      <c r="B5" s="54"/>
      <c r="C5" s="54"/>
      <c r="D5" s="54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 customHeight="1" x14ac:dyDescent="0.25">
      <c r="A6" s="55" t="s">
        <v>1</v>
      </c>
      <c r="B6" s="55"/>
      <c r="C6" s="55"/>
      <c r="D6" s="55"/>
    </row>
    <row r="7" spans="1:15" x14ac:dyDescent="0.25">
      <c r="A7" s="56" t="s">
        <v>2</v>
      </c>
      <c r="B7" s="56"/>
      <c r="C7" s="56"/>
      <c r="D7" s="56"/>
    </row>
    <row r="9" spans="1:15" ht="42" customHeight="1" x14ac:dyDescent="0.25">
      <c r="A9" s="3" t="s">
        <v>3</v>
      </c>
      <c r="B9" s="3"/>
      <c r="C9" s="4" t="s">
        <v>4</v>
      </c>
      <c r="D9" s="5" t="s">
        <v>5</v>
      </c>
    </row>
    <row r="10" spans="1:15" x14ac:dyDescent="0.25">
      <c r="A10" s="52" t="s">
        <v>6</v>
      </c>
      <c r="B10" s="52"/>
      <c r="C10" s="6"/>
      <c r="D10" s="6"/>
    </row>
    <row r="11" spans="1:15" x14ac:dyDescent="0.25">
      <c r="A11" s="53" t="s">
        <v>7</v>
      </c>
      <c r="B11" s="53"/>
      <c r="C11" s="7">
        <f>SUM(C12:C16)</f>
        <v>2273121726</v>
      </c>
      <c r="D11" s="8"/>
    </row>
    <row r="12" spans="1:15" ht="26.25" customHeight="1" x14ac:dyDescent="0.25">
      <c r="A12" s="49" t="s">
        <v>8</v>
      </c>
      <c r="B12" s="49"/>
      <c r="C12" s="9">
        <v>1840358563</v>
      </c>
      <c r="D12" s="10"/>
    </row>
    <row r="13" spans="1:15" x14ac:dyDescent="0.25">
      <c r="A13" s="49" t="s">
        <v>9</v>
      </c>
      <c r="B13" s="49"/>
      <c r="C13" s="9">
        <v>189055490</v>
      </c>
    </row>
    <row r="14" spans="1:15" x14ac:dyDescent="0.25">
      <c r="A14" s="49" t="s">
        <v>10</v>
      </c>
      <c r="B14" s="49"/>
      <c r="C14" s="9">
        <v>200000</v>
      </c>
    </row>
    <row r="15" spans="1:15" x14ac:dyDescent="0.25">
      <c r="A15" s="49" t="s">
        <v>11</v>
      </c>
      <c r="B15" s="49"/>
      <c r="C15" s="9"/>
    </row>
    <row r="16" spans="1:15" ht="15" customHeight="1" x14ac:dyDescent="0.25">
      <c r="A16" s="49" t="s">
        <v>12</v>
      </c>
      <c r="B16" s="49"/>
      <c r="C16" s="9">
        <v>243507673</v>
      </c>
    </row>
    <row r="17" spans="1:4" x14ac:dyDescent="0.25">
      <c r="A17" s="50" t="s">
        <v>13</v>
      </c>
      <c r="B17" s="50"/>
      <c r="C17" s="7">
        <f>SUM(C18:C26)</f>
        <v>2013577860</v>
      </c>
      <c r="D17" s="11"/>
    </row>
    <row r="18" spans="1:4" ht="28.5" customHeight="1" x14ac:dyDescent="0.25">
      <c r="A18" s="49" t="s">
        <v>14</v>
      </c>
      <c r="B18" s="49"/>
      <c r="C18" s="9">
        <v>1338605101</v>
      </c>
    </row>
    <row r="19" spans="1:4" ht="15" customHeight="1" x14ac:dyDescent="0.25">
      <c r="A19" s="49" t="s">
        <v>15</v>
      </c>
      <c r="B19" s="49"/>
      <c r="C19" s="9">
        <v>53028948</v>
      </c>
    </row>
    <row r="20" spans="1:4" x14ac:dyDescent="0.25">
      <c r="A20" s="49" t="s">
        <v>16</v>
      </c>
      <c r="B20" s="49"/>
      <c r="C20" s="9"/>
    </row>
    <row r="21" spans="1:4" x14ac:dyDescent="0.25">
      <c r="A21" s="49" t="s">
        <v>17</v>
      </c>
      <c r="B21" s="49"/>
      <c r="C21" s="9">
        <v>71904404</v>
      </c>
    </row>
    <row r="22" spans="1:4" ht="18" customHeight="1" x14ac:dyDescent="0.25">
      <c r="A22" s="49" t="s">
        <v>18</v>
      </c>
      <c r="B22" s="49"/>
      <c r="C22" s="9">
        <v>226083762</v>
      </c>
    </row>
    <row r="23" spans="1:4" x14ac:dyDescent="0.25">
      <c r="A23" s="49" t="s">
        <v>19</v>
      </c>
      <c r="B23" s="49"/>
      <c r="C23" s="9">
        <v>45114882</v>
      </c>
    </row>
    <row r="24" spans="1:4" ht="15" customHeight="1" x14ac:dyDescent="0.25">
      <c r="A24" s="49" t="s">
        <v>20</v>
      </c>
      <c r="B24" s="49"/>
      <c r="C24" s="9">
        <v>59958261</v>
      </c>
    </row>
    <row r="25" spans="1:4" ht="15" customHeight="1" x14ac:dyDescent="0.25">
      <c r="A25" s="49" t="s">
        <v>21</v>
      </c>
      <c r="B25" s="49"/>
      <c r="C25" s="9">
        <v>144391400</v>
      </c>
    </row>
    <row r="26" spans="1:4" x14ac:dyDescent="0.25">
      <c r="A26" s="49" t="s">
        <v>22</v>
      </c>
      <c r="B26" s="49"/>
      <c r="C26" s="9">
        <v>74491102</v>
      </c>
    </row>
    <row r="27" spans="1:4" x14ac:dyDescent="0.25">
      <c r="A27" s="50" t="s">
        <v>23</v>
      </c>
      <c r="B27" s="50"/>
      <c r="C27" s="7">
        <f>SUM(C28:C36)</f>
        <v>856476005</v>
      </c>
      <c r="D27" s="11"/>
    </row>
    <row r="28" spans="1:4" ht="25.5" customHeight="1" x14ac:dyDescent="0.25">
      <c r="A28" s="49" t="s">
        <v>24</v>
      </c>
      <c r="B28" s="49"/>
      <c r="C28" s="9">
        <v>4276827</v>
      </c>
    </row>
    <row r="29" spans="1:4" x14ac:dyDescent="0.25">
      <c r="A29" s="49" t="s">
        <v>25</v>
      </c>
      <c r="B29" s="49"/>
      <c r="C29" s="9">
        <v>16273087</v>
      </c>
    </row>
    <row r="30" spans="1:4" ht="15" customHeight="1" x14ac:dyDescent="0.25">
      <c r="A30" s="49" t="s">
        <v>26</v>
      </c>
      <c r="B30" s="49"/>
      <c r="C30" s="9">
        <v>12762560</v>
      </c>
    </row>
    <row r="31" spans="1:4" x14ac:dyDescent="0.25">
      <c r="A31" s="49" t="s">
        <v>27</v>
      </c>
      <c r="B31" s="49"/>
      <c r="C31" s="9">
        <v>1270599</v>
      </c>
    </row>
    <row r="32" spans="1:4" ht="15" customHeight="1" x14ac:dyDescent="0.25">
      <c r="A32" s="49" t="s">
        <v>28</v>
      </c>
      <c r="B32" s="49"/>
      <c r="C32" s="9">
        <v>10184532</v>
      </c>
    </row>
    <row r="33" spans="1:3" ht="15" customHeight="1" x14ac:dyDescent="0.25">
      <c r="A33" s="49" t="s">
        <v>29</v>
      </c>
      <c r="B33" s="49"/>
      <c r="C33" s="9">
        <v>63959668</v>
      </c>
    </row>
    <row r="34" spans="1:3" ht="15" customHeight="1" x14ac:dyDescent="0.25">
      <c r="A34" s="49" t="s">
        <v>30</v>
      </c>
      <c r="B34" s="49"/>
      <c r="C34" s="9">
        <v>407698982</v>
      </c>
    </row>
    <row r="35" spans="1:3" ht="15" customHeight="1" x14ac:dyDescent="0.25">
      <c r="A35" s="49" t="s">
        <v>31</v>
      </c>
      <c r="B35" s="49"/>
      <c r="C35" s="9"/>
    </row>
    <row r="36" spans="1:3" x14ac:dyDescent="0.25">
      <c r="A36" s="49" t="s">
        <v>32</v>
      </c>
      <c r="B36" s="49"/>
      <c r="C36" s="9">
        <v>340049750</v>
      </c>
    </row>
    <row r="37" spans="1:3" x14ac:dyDescent="0.25">
      <c r="A37" s="44" t="s">
        <v>33</v>
      </c>
      <c r="B37" s="44"/>
      <c r="C37" s="12">
        <f>+C38</f>
        <v>15322912</v>
      </c>
    </row>
    <row r="38" spans="1:3" ht="30.75" customHeight="1" x14ac:dyDescent="0.25">
      <c r="A38" s="49" t="s">
        <v>34</v>
      </c>
      <c r="B38" s="49"/>
      <c r="C38" s="9">
        <v>15322912</v>
      </c>
    </row>
    <row r="39" spans="1:3" ht="18.75" customHeight="1" x14ac:dyDescent="0.25">
      <c r="A39" s="49" t="s">
        <v>35</v>
      </c>
      <c r="B39" s="49"/>
      <c r="C39" s="9"/>
    </row>
    <row r="40" spans="1:3" ht="15" customHeight="1" x14ac:dyDescent="0.25">
      <c r="A40" s="49" t="s">
        <v>36</v>
      </c>
      <c r="B40" s="49"/>
      <c r="C40" s="9"/>
    </row>
    <row r="41" spans="1:3" ht="15" customHeight="1" x14ac:dyDescent="0.25">
      <c r="A41" s="49" t="s">
        <v>37</v>
      </c>
      <c r="B41" s="49"/>
      <c r="C41" s="9"/>
    </row>
    <row r="42" spans="1:3" ht="15" customHeight="1" x14ac:dyDescent="0.25">
      <c r="A42" s="49" t="s">
        <v>38</v>
      </c>
      <c r="B42" s="49"/>
      <c r="C42" s="9"/>
    </row>
    <row r="43" spans="1:3" ht="15" customHeight="1" x14ac:dyDescent="0.25">
      <c r="A43" s="49" t="s">
        <v>39</v>
      </c>
      <c r="B43" s="49"/>
      <c r="C43" s="9"/>
    </row>
    <row r="44" spans="1:3" ht="15" customHeight="1" x14ac:dyDescent="0.25">
      <c r="A44" s="49" t="s">
        <v>40</v>
      </c>
      <c r="B44" s="49"/>
      <c r="C44" s="9"/>
    </row>
    <row r="45" spans="1:3" x14ac:dyDescent="0.25">
      <c r="A45" s="50" t="s">
        <v>41</v>
      </c>
      <c r="B45" s="50"/>
      <c r="C45" s="7"/>
    </row>
    <row r="46" spans="1:3" ht="27.75" customHeight="1" x14ac:dyDescent="0.25">
      <c r="A46" s="49" t="s">
        <v>42</v>
      </c>
      <c r="B46" s="49"/>
      <c r="C46" s="9"/>
    </row>
    <row r="47" spans="1:3" ht="15" customHeight="1" x14ac:dyDescent="0.25">
      <c r="A47" s="49" t="s">
        <v>43</v>
      </c>
      <c r="B47" s="49"/>
      <c r="C47" s="9"/>
    </row>
    <row r="48" spans="1:3" ht="15" customHeight="1" x14ac:dyDescent="0.25">
      <c r="A48" s="49" t="s">
        <v>44</v>
      </c>
      <c r="B48" s="49"/>
      <c r="C48" s="9"/>
    </row>
    <row r="49" spans="1:3" ht="15" customHeight="1" x14ac:dyDescent="0.25">
      <c r="A49" s="49" t="s">
        <v>45</v>
      </c>
      <c r="B49" s="49"/>
      <c r="C49" s="9"/>
    </row>
    <row r="50" spans="1:3" ht="15" customHeight="1" x14ac:dyDescent="0.25">
      <c r="A50" s="49" t="s">
        <v>46</v>
      </c>
      <c r="B50" s="49"/>
      <c r="C50" s="9"/>
    </row>
    <row r="51" spans="1:3" ht="15" customHeight="1" x14ac:dyDescent="0.25">
      <c r="A51" s="49" t="s">
        <v>47</v>
      </c>
      <c r="B51" s="49"/>
      <c r="C51" s="9"/>
    </row>
    <row r="52" spans="1:3" ht="15" customHeight="1" x14ac:dyDescent="0.25">
      <c r="A52" s="49" t="s">
        <v>48</v>
      </c>
      <c r="B52" s="49"/>
      <c r="C52" s="9"/>
    </row>
    <row r="53" spans="1:3" ht="13.5" customHeight="1" x14ac:dyDescent="0.25">
      <c r="A53" s="44" t="s">
        <v>49</v>
      </c>
      <c r="B53" s="44"/>
      <c r="C53" s="12">
        <f>SUM(C54:C62)</f>
        <v>328586050</v>
      </c>
    </row>
    <row r="54" spans="1:3" ht="29.25" customHeight="1" x14ac:dyDescent="0.25">
      <c r="A54" s="49" t="s">
        <v>50</v>
      </c>
      <c r="B54" s="49"/>
      <c r="C54" s="9">
        <v>40868857</v>
      </c>
    </row>
    <row r="55" spans="1:3" ht="15" customHeight="1" x14ac:dyDescent="0.25">
      <c r="A55" s="49" t="s">
        <v>51</v>
      </c>
      <c r="B55" s="49"/>
      <c r="C55" s="9">
        <v>10734956</v>
      </c>
    </row>
    <row r="56" spans="1:3" ht="15" customHeight="1" x14ac:dyDescent="0.25">
      <c r="A56" s="49" t="s">
        <v>52</v>
      </c>
      <c r="B56" s="49"/>
      <c r="C56" s="9">
        <v>19007425</v>
      </c>
    </row>
    <row r="57" spans="1:3" ht="15" customHeight="1" x14ac:dyDescent="0.25">
      <c r="A57" s="49" t="s">
        <v>53</v>
      </c>
      <c r="B57" s="49"/>
      <c r="C57" s="9">
        <v>57092545</v>
      </c>
    </row>
    <row r="58" spans="1:3" ht="15" customHeight="1" x14ac:dyDescent="0.25">
      <c r="A58" s="49" t="s">
        <v>54</v>
      </c>
      <c r="B58" s="49"/>
      <c r="C58" s="9">
        <v>133948991</v>
      </c>
    </row>
    <row r="59" spans="1:3" x14ac:dyDescent="0.25">
      <c r="A59" s="49" t="s">
        <v>55</v>
      </c>
      <c r="B59" s="49"/>
      <c r="C59" s="9">
        <v>4933276</v>
      </c>
    </row>
    <row r="60" spans="1:3" x14ac:dyDescent="0.25">
      <c r="A60" s="49" t="s">
        <v>56</v>
      </c>
      <c r="B60" s="49"/>
      <c r="C60" s="9"/>
    </row>
    <row r="61" spans="1:3" x14ac:dyDescent="0.25">
      <c r="A61" s="49" t="s">
        <v>57</v>
      </c>
      <c r="B61" s="49"/>
      <c r="C61" s="9">
        <v>12000000</v>
      </c>
    </row>
    <row r="62" spans="1:3" ht="15" customHeight="1" x14ac:dyDescent="0.25">
      <c r="A62" s="49" t="s">
        <v>58</v>
      </c>
      <c r="B62" s="49"/>
      <c r="C62" s="9">
        <v>50000000</v>
      </c>
    </row>
    <row r="63" spans="1:3" x14ac:dyDescent="0.25">
      <c r="A63" s="50" t="s">
        <v>59</v>
      </c>
      <c r="B63" s="50"/>
      <c r="C63" s="7">
        <f>SUM(C64:C67)</f>
        <v>5210788877</v>
      </c>
    </row>
    <row r="64" spans="1:3" ht="31.5" customHeight="1" x14ac:dyDescent="0.25">
      <c r="A64" s="49" t="s">
        <v>60</v>
      </c>
      <c r="B64" s="49"/>
      <c r="C64" s="9"/>
    </row>
    <row r="65" spans="1:4" x14ac:dyDescent="0.25">
      <c r="A65" s="49" t="s">
        <v>61</v>
      </c>
      <c r="B65" s="49"/>
      <c r="C65" s="9">
        <v>5210788877</v>
      </c>
    </row>
    <row r="66" spans="1:4" ht="15" customHeight="1" x14ac:dyDescent="0.25">
      <c r="A66" s="49" t="s">
        <v>62</v>
      </c>
      <c r="B66" s="49"/>
      <c r="C66" s="9"/>
    </row>
    <row r="67" spans="1:4" ht="30" customHeight="1" x14ac:dyDescent="0.25">
      <c r="A67" s="49" t="s">
        <v>63</v>
      </c>
      <c r="B67" s="49"/>
      <c r="C67" s="9"/>
    </row>
    <row r="68" spans="1:4" ht="15" customHeight="1" x14ac:dyDescent="0.25">
      <c r="A68" s="50" t="s">
        <v>64</v>
      </c>
      <c r="B68" s="50"/>
      <c r="C68" s="7"/>
    </row>
    <row r="69" spans="1:4" ht="24.75" customHeight="1" x14ac:dyDescent="0.25">
      <c r="A69" s="49" t="s">
        <v>65</v>
      </c>
      <c r="B69" s="49"/>
      <c r="C69" s="9"/>
    </row>
    <row r="70" spans="1:4" ht="15" customHeight="1" x14ac:dyDescent="0.25">
      <c r="A70" s="49" t="s">
        <v>66</v>
      </c>
      <c r="B70" s="49"/>
      <c r="C70" s="9"/>
    </row>
    <row r="71" spans="1:4" ht="20.25" customHeight="1" x14ac:dyDescent="0.25">
      <c r="A71" s="49"/>
      <c r="B71" s="49"/>
      <c r="C71" s="9"/>
    </row>
    <row r="72" spans="1:4" ht="15" customHeight="1" x14ac:dyDescent="0.25">
      <c r="A72" s="50" t="s">
        <v>67</v>
      </c>
      <c r="B72" s="50"/>
      <c r="C72" s="7">
        <f>SUM(C73:C76)</f>
        <v>0</v>
      </c>
    </row>
    <row r="73" spans="1:4" ht="27" customHeight="1" x14ac:dyDescent="0.25">
      <c r="A73" s="49" t="s">
        <v>68</v>
      </c>
      <c r="B73" s="49"/>
      <c r="C73" s="13"/>
    </row>
    <row r="74" spans="1:4" x14ac:dyDescent="0.25">
      <c r="A74" s="49" t="s">
        <v>69</v>
      </c>
      <c r="B74" s="49"/>
      <c r="C74" s="9"/>
    </row>
    <row r="75" spans="1:4" ht="15" customHeight="1" x14ac:dyDescent="0.25">
      <c r="A75" s="49" t="s">
        <v>70</v>
      </c>
      <c r="B75" s="49"/>
      <c r="C75" s="9"/>
    </row>
    <row r="76" spans="1:4" ht="15" customHeight="1" x14ac:dyDescent="0.25">
      <c r="A76" s="45" t="s">
        <v>71</v>
      </c>
      <c r="B76" s="45"/>
      <c r="C76" s="9"/>
    </row>
    <row r="77" spans="1:4" x14ac:dyDescent="0.25">
      <c r="A77" s="46" t="s">
        <v>72</v>
      </c>
      <c r="B77" s="46"/>
      <c r="C77" s="14">
        <f>+C72+C63+C53+C37+C27+C17+C11</f>
        <v>10697873430</v>
      </c>
      <c r="D77" s="15"/>
    </row>
    <row r="78" spans="1:4" ht="24.75" customHeight="1" x14ac:dyDescent="0.25">
      <c r="A78" s="51"/>
      <c r="B78" s="51"/>
      <c r="C78" s="9"/>
    </row>
    <row r="79" spans="1:4" ht="24.75" customHeight="1" x14ac:dyDescent="0.25">
      <c r="A79" s="52" t="s">
        <v>73</v>
      </c>
      <c r="B79" s="52"/>
      <c r="C79" s="16">
        <f>+C83</f>
        <v>210000000</v>
      </c>
    </row>
    <row r="80" spans="1:4" ht="18.75" customHeight="1" x14ac:dyDescent="0.25">
      <c r="A80" s="53" t="s">
        <v>74</v>
      </c>
      <c r="B80" s="53"/>
      <c r="C80" s="7"/>
    </row>
    <row r="81" spans="1:6" ht="26.25" customHeight="1" x14ac:dyDescent="0.25">
      <c r="A81" s="49" t="s">
        <v>75</v>
      </c>
      <c r="B81" s="49"/>
      <c r="C81" s="9"/>
    </row>
    <row r="82" spans="1:6" ht="15" customHeight="1" x14ac:dyDescent="0.25">
      <c r="A82" s="49" t="s">
        <v>76</v>
      </c>
      <c r="B82" s="49"/>
      <c r="C82" s="9"/>
    </row>
    <row r="83" spans="1:6" ht="13.5" customHeight="1" x14ac:dyDescent="0.25">
      <c r="A83" s="50" t="s">
        <v>77</v>
      </c>
      <c r="B83" s="50"/>
      <c r="C83" s="7">
        <f>+C84</f>
        <v>210000000</v>
      </c>
    </row>
    <row r="84" spans="1:6" ht="26.25" customHeight="1" x14ac:dyDescent="0.25">
      <c r="A84" s="49" t="s">
        <v>78</v>
      </c>
      <c r="B84" s="49"/>
      <c r="C84" s="9">
        <v>210000000</v>
      </c>
    </row>
    <row r="85" spans="1:6" ht="15" customHeight="1" x14ac:dyDescent="0.25">
      <c r="A85" s="49" t="s">
        <v>79</v>
      </c>
      <c r="B85" s="49"/>
      <c r="C85" s="9"/>
    </row>
    <row r="86" spans="1:6" x14ac:dyDescent="0.25">
      <c r="A86" s="44" t="s">
        <v>80</v>
      </c>
      <c r="B86" s="44"/>
      <c r="C86" s="7">
        <v>0</v>
      </c>
    </row>
    <row r="87" spans="1:6" ht="31.5" customHeight="1" x14ac:dyDescent="0.25">
      <c r="A87" s="45" t="s">
        <v>81</v>
      </c>
      <c r="B87" s="45"/>
      <c r="C87" s="9">
        <v>0</v>
      </c>
    </row>
    <row r="88" spans="1:6" ht="17.25" customHeight="1" x14ac:dyDescent="0.25">
      <c r="A88" s="46" t="s">
        <v>82</v>
      </c>
      <c r="B88" s="46"/>
      <c r="C88" s="14">
        <f>+C83+C86</f>
        <v>210000000</v>
      </c>
      <c r="D88" s="15"/>
    </row>
    <row r="89" spans="1:6" ht="17.25" customHeight="1" x14ac:dyDescent="0.25">
      <c r="A89" s="47"/>
      <c r="B89" s="47"/>
    </row>
    <row r="90" spans="1:6" ht="15.75" x14ac:dyDescent="0.25">
      <c r="A90" s="48" t="s">
        <v>83</v>
      </c>
      <c r="B90" s="48"/>
      <c r="C90" s="17">
        <f>+C88+C77</f>
        <v>10907873430</v>
      </c>
      <c r="D90" s="18"/>
    </row>
    <row r="91" spans="1:6" x14ac:dyDescent="0.25">
      <c r="A91" t="s">
        <v>84</v>
      </c>
      <c r="F91" s="11"/>
    </row>
    <row r="93" spans="1:6" ht="18.75" x14ac:dyDescent="0.3">
      <c r="A93" s="20" t="s">
        <v>85</v>
      </c>
      <c r="B93" s="20"/>
      <c r="C93"/>
    </row>
    <row r="94" spans="1:6" x14ac:dyDescent="0.25">
      <c r="A94" s="21" t="s">
        <v>86</v>
      </c>
      <c r="B94" s="21"/>
      <c r="C94"/>
    </row>
    <row r="95" spans="1:6" ht="30" x14ac:dyDescent="0.25">
      <c r="A95" s="22" t="s">
        <v>87</v>
      </c>
      <c r="B95" s="22"/>
      <c r="C95" s="23"/>
      <c r="D95" s="23"/>
    </row>
    <row r="96" spans="1:6" s="23" customFormat="1" ht="18.75" x14ac:dyDescent="0.3">
      <c r="A96" s="20" t="s">
        <v>88</v>
      </c>
      <c r="B96" s="20"/>
      <c r="C96"/>
      <c r="D96"/>
    </row>
    <row r="97" spans="1:8" ht="24.75" customHeight="1" x14ac:dyDescent="0.25">
      <c r="A97" s="21" t="s">
        <v>89</v>
      </c>
      <c r="B97" s="21"/>
      <c r="C97"/>
    </row>
    <row r="98" spans="1:8" x14ac:dyDescent="0.25">
      <c r="A98" s="21" t="s">
        <v>90</v>
      </c>
      <c r="B98" s="21"/>
      <c r="C98"/>
    </row>
    <row r="99" spans="1:8" x14ac:dyDescent="0.25">
      <c r="C99"/>
    </row>
    <row r="100" spans="1:8" x14ac:dyDescent="0.25">
      <c r="C100"/>
    </row>
    <row r="103" spans="1:8" x14ac:dyDescent="0.25">
      <c r="A103" s="24" t="s">
        <v>99</v>
      </c>
      <c r="B103" s="24" t="s">
        <v>100</v>
      </c>
      <c r="C103" s="24" t="s">
        <v>101</v>
      </c>
      <c r="E103" s="28"/>
      <c r="F103" s="28"/>
      <c r="G103" s="25"/>
      <c r="H103" s="25"/>
    </row>
    <row r="104" spans="1:8" x14ac:dyDescent="0.25">
      <c r="A104" s="26"/>
      <c r="B104" s="26"/>
      <c r="C104" s="26"/>
      <c r="E104" s="29"/>
      <c r="F104" s="29"/>
      <c r="G104" s="25"/>
      <c r="H104" s="25"/>
    </row>
    <row r="105" spans="1:8" x14ac:dyDescent="0.25">
      <c r="A105" s="26"/>
      <c r="B105" s="26"/>
      <c r="C105" s="26"/>
      <c r="E105" s="25"/>
      <c r="F105" s="25"/>
      <c r="G105" s="25"/>
      <c r="H105" s="25"/>
    </row>
    <row r="106" spans="1:8" x14ac:dyDescent="0.25">
      <c r="A106" s="26" t="s">
        <v>102</v>
      </c>
      <c r="B106" s="26" t="s">
        <v>103</v>
      </c>
      <c r="C106" s="26" t="s">
        <v>117</v>
      </c>
      <c r="E106" s="25"/>
      <c r="F106" s="25"/>
      <c r="G106" s="25"/>
      <c r="H106" s="25"/>
    </row>
    <row r="107" spans="1:8" x14ac:dyDescent="0.25">
      <c r="A107" s="26" t="s">
        <v>104</v>
      </c>
      <c r="B107" s="26" t="s">
        <v>105</v>
      </c>
      <c r="C107" s="26" t="s">
        <v>106</v>
      </c>
      <c r="E107" s="25"/>
      <c r="F107" s="25"/>
      <c r="G107" s="25"/>
      <c r="H107" s="25"/>
    </row>
    <row r="108" spans="1:8" x14ac:dyDescent="0.25">
      <c r="B108" s="30"/>
    </row>
  </sheetData>
  <mergeCells count="87">
    <mergeCell ref="A19:B19"/>
    <mergeCell ref="A20:B20"/>
    <mergeCell ref="A14:B14"/>
    <mergeCell ref="A15:B15"/>
    <mergeCell ref="A16:B16"/>
    <mergeCell ref="A17:B17"/>
    <mergeCell ref="A18:B18"/>
    <mergeCell ref="A7:D7"/>
    <mergeCell ref="A10:B10"/>
    <mergeCell ref="A11:B11"/>
    <mergeCell ref="A12:B12"/>
    <mergeCell ref="A13:B13"/>
    <mergeCell ref="A1:D1"/>
    <mergeCell ref="A2:D2"/>
    <mergeCell ref="A4:D4"/>
    <mergeCell ref="A5:D5"/>
    <mergeCell ref="A6:D6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</mergeCells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71" max="3" man="1"/>
  </rowBreaks>
  <colBreaks count="1" manualBreakCount="1">
    <brk id="4" max="1048575" man="1"/>
  </col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EEBEA0BC-E82C-4D18-AF4A-85BE3242ED6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'Plantilla Presupuesto de gastos'!A106:A106</xm:f>
              <xm:sqref>E79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8C06E-780A-4B48-96A9-940A4B5D38C4}">
  <dimension ref="A1:E106"/>
  <sheetViews>
    <sheetView showGridLines="0" tabSelected="1" view="pageBreakPreview" topLeftCell="A2" zoomScale="106" zoomScaleNormal="100" zoomScaleSheetLayoutView="106" workbookViewId="0">
      <selection activeCell="E42" sqref="E42"/>
    </sheetView>
  </sheetViews>
  <sheetFormatPr baseColWidth="10" defaultRowHeight="15" x14ac:dyDescent="0.25"/>
  <cols>
    <col min="1" max="1" width="32.140625" customWidth="1"/>
    <col min="2" max="2" width="26.85546875" customWidth="1"/>
    <col min="3" max="3" width="34.7109375" customWidth="1"/>
    <col min="4" max="4" width="5.7109375" customWidth="1"/>
  </cols>
  <sheetData>
    <row r="1" spans="1:3" ht="18.75" hidden="1" x14ac:dyDescent="0.25">
      <c r="A1" s="54" t="str">
        <f>'[1] EJECUCION MES DE  2018'!$U$6</f>
        <v>CORPORACION DEL ACUEDUCTO Y ALCANTARILLADO DE SANTO DOMINGO</v>
      </c>
      <c r="B1" s="54"/>
      <c r="C1" s="54"/>
    </row>
    <row r="2" spans="1:3" ht="18.75" x14ac:dyDescent="0.25">
      <c r="A2" s="1"/>
      <c r="B2" s="1"/>
      <c r="C2" s="1"/>
    </row>
    <row r="3" spans="1:3" ht="18.75" x14ac:dyDescent="0.25">
      <c r="A3" s="1"/>
      <c r="B3" s="1"/>
      <c r="C3" s="1"/>
    </row>
    <row r="4" spans="1:3" ht="18.75" x14ac:dyDescent="0.25">
      <c r="A4" s="1"/>
      <c r="B4" s="1"/>
      <c r="C4" s="1"/>
    </row>
    <row r="5" spans="1:3" ht="18.75" x14ac:dyDescent="0.25">
      <c r="A5" s="1"/>
      <c r="B5" s="1"/>
      <c r="C5" s="1"/>
    </row>
    <row r="6" spans="1:3" ht="18.75" x14ac:dyDescent="0.25">
      <c r="A6" s="1"/>
      <c r="B6" s="1"/>
      <c r="C6" s="1"/>
    </row>
    <row r="7" spans="1:3" ht="18.75" x14ac:dyDescent="0.25">
      <c r="A7" s="54" t="s">
        <v>91</v>
      </c>
      <c r="B7" s="54"/>
      <c r="C7" s="54"/>
    </row>
    <row r="8" spans="1:3" ht="15.75" x14ac:dyDescent="0.25">
      <c r="A8" s="55" t="s">
        <v>116</v>
      </c>
      <c r="B8" s="55"/>
      <c r="C8" s="55"/>
    </row>
    <row r="9" spans="1:3" x14ac:dyDescent="0.25">
      <c r="A9" s="56" t="s">
        <v>2</v>
      </c>
      <c r="B9" s="56"/>
      <c r="C9" s="56"/>
    </row>
    <row r="12" spans="1:3" ht="27.75" customHeight="1" x14ac:dyDescent="0.25">
      <c r="A12" s="32" t="s">
        <v>112</v>
      </c>
      <c r="B12" s="32" t="s">
        <v>4</v>
      </c>
      <c r="C12" s="5" t="s">
        <v>5</v>
      </c>
    </row>
    <row r="13" spans="1:3" ht="15.75" x14ac:dyDescent="0.25">
      <c r="A13" s="33"/>
    </row>
    <row r="14" spans="1:3" x14ac:dyDescent="0.25">
      <c r="A14" s="34" t="s">
        <v>107</v>
      </c>
      <c r="B14" s="35">
        <f>+B22+B28</f>
        <v>10907873430</v>
      </c>
      <c r="C14" s="35"/>
    </row>
    <row r="15" spans="1:3" ht="13.5" hidden="1" customHeight="1" x14ac:dyDescent="0.25">
      <c r="A15" s="33" t="s">
        <v>96</v>
      </c>
      <c r="B15" s="31">
        <v>2966280000</v>
      </c>
    </row>
    <row r="16" spans="1:3" ht="13.5" hidden="1" customHeight="1" x14ac:dyDescent="0.25">
      <c r="A16" s="33" t="s">
        <v>97</v>
      </c>
      <c r="B16" s="31">
        <v>1903006673</v>
      </c>
    </row>
    <row r="17" spans="1:2" ht="13.5" hidden="1" customHeight="1" x14ac:dyDescent="0.25">
      <c r="A17" s="33" t="s">
        <v>98</v>
      </c>
      <c r="B17" s="31">
        <v>291426204</v>
      </c>
    </row>
    <row r="18" spans="1:2" ht="15" hidden="1" customHeight="1" x14ac:dyDescent="0.25">
      <c r="A18" s="36" t="s">
        <v>94</v>
      </c>
      <c r="B18" s="31">
        <v>100000000</v>
      </c>
    </row>
    <row r="19" spans="1:2" ht="14.25" hidden="1" customHeight="1" x14ac:dyDescent="0.25">
      <c r="A19" s="36" t="s">
        <v>92</v>
      </c>
      <c r="B19" s="37">
        <v>901454723</v>
      </c>
    </row>
    <row r="20" spans="1:2" ht="14.25" hidden="1" customHeight="1" x14ac:dyDescent="0.25">
      <c r="A20" s="33" t="s">
        <v>95</v>
      </c>
      <c r="B20" s="31">
        <v>1307878559</v>
      </c>
    </row>
    <row r="21" spans="1:2" ht="15.75" hidden="1" x14ac:dyDescent="0.25">
      <c r="A21" s="33" t="s">
        <v>93</v>
      </c>
      <c r="B21" s="31">
        <v>3437827271</v>
      </c>
    </row>
    <row r="22" spans="1:2" x14ac:dyDescent="0.25">
      <c r="A22" s="38" t="s">
        <v>108</v>
      </c>
      <c r="B22" s="39">
        <v>7470046159</v>
      </c>
    </row>
    <row r="23" spans="1:2" x14ac:dyDescent="0.25">
      <c r="A23" s="40" t="s">
        <v>109</v>
      </c>
      <c r="B23" s="41">
        <v>2309333282</v>
      </c>
    </row>
    <row r="24" spans="1:2" x14ac:dyDescent="0.25">
      <c r="A24" s="40" t="s">
        <v>110</v>
      </c>
      <c r="B24" s="41">
        <v>5160712877</v>
      </c>
    </row>
    <row r="25" spans="1:2" x14ac:dyDescent="0.25">
      <c r="A25" s="42" t="s">
        <v>115</v>
      </c>
      <c r="B25" s="41">
        <f>+B24-B26-B27</f>
        <v>2966280000</v>
      </c>
    </row>
    <row r="26" spans="1:2" x14ac:dyDescent="0.25">
      <c r="A26" s="42" t="s">
        <v>113</v>
      </c>
      <c r="B26" s="41">
        <v>1903006673</v>
      </c>
    </row>
    <row r="27" spans="1:2" x14ac:dyDescent="0.25">
      <c r="A27" s="42" t="s">
        <v>114</v>
      </c>
      <c r="B27" s="41">
        <v>291426204</v>
      </c>
    </row>
    <row r="28" spans="1:2" x14ac:dyDescent="0.25">
      <c r="A28" s="38" t="s">
        <v>111</v>
      </c>
      <c r="B28" s="43">
        <v>3437827271</v>
      </c>
    </row>
    <row r="29" spans="1:2" x14ac:dyDescent="0.25">
      <c r="A29" s="38"/>
      <c r="B29" s="43"/>
    </row>
    <row r="30" spans="1:2" x14ac:dyDescent="0.25">
      <c r="A30" s="38"/>
      <c r="B30" s="43"/>
    </row>
    <row r="31" spans="1:2" x14ac:dyDescent="0.25">
      <c r="A31" s="38"/>
      <c r="B31" s="43"/>
    </row>
    <row r="32" spans="1:2" x14ac:dyDescent="0.25">
      <c r="A32" s="38"/>
      <c r="B32" s="43"/>
    </row>
    <row r="33" spans="1:5" x14ac:dyDescent="0.25">
      <c r="B33" s="19"/>
    </row>
    <row r="34" spans="1:5" x14ac:dyDescent="0.25">
      <c r="A34" s="24" t="s">
        <v>99</v>
      </c>
      <c r="B34" s="24" t="s">
        <v>100</v>
      </c>
      <c r="C34" s="24" t="s">
        <v>101</v>
      </c>
      <c r="D34" s="28"/>
      <c r="E34" s="28"/>
    </row>
    <row r="35" spans="1:5" x14ac:dyDescent="0.25">
      <c r="A35" s="26"/>
      <c r="B35" s="27"/>
      <c r="C35" s="29"/>
      <c r="D35" s="29"/>
      <c r="E35" s="29"/>
    </row>
    <row r="36" spans="1:5" x14ac:dyDescent="0.25">
      <c r="A36" s="26"/>
      <c r="B36" s="27"/>
      <c r="C36" s="25"/>
      <c r="D36" s="25"/>
      <c r="E36" s="25"/>
    </row>
    <row r="37" spans="1:5" x14ac:dyDescent="0.25">
      <c r="A37" s="26" t="s">
        <v>102</v>
      </c>
      <c r="B37" s="26" t="s">
        <v>103</v>
      </c>
      <c r="C37" s="26" t="s">
        <v>117</v>
      </c>
      <c r="D37" s="25"/>
      <c r="E37" s="25"/>
    </row>
    <row r="38" spans="1:5" x14ac:dyDescent="0.25">
      <c r="A38" s="26" t="s">
        <v>104</v>
      </c>
      <c r="B38" s="26" t="s">
        <v>105</v>
      </c>
      <c r="C38" s="26" t="s">
        <v>106</v>
      </c>
      <c r="D38" s="25"/>
      <c r="E38" s="25"/>
    </row>
    <row r="106" spans="3:3" x14ac:dyDescent="0.25">
      <c r="C106" t="s">
        <v>117</v>
      </c>
    </row>
  </sheetData>
  <mergeCells count="4">
    <mergeCell ref="A1:C1"/>
    <mergeCell ref="A7:C7"/>
    <mergeCell ref="A8:C8"/>
    <mergeCell ref="A9:C9"/>
  </mergeCells>
  <pageMargins left="0.59055118110236227" right="0.19685039370078741" top="0.74803149606299213" bottom="0.74803149606299213" header="0.31496062992125984" footer="0.31496062992125984"/>
  <pageSetup orientation="portrait" horizontalDpi="0" verticalDpi="0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 de gastos</vt:lpstr>
      <vt:lpstr>presupuesto de ingresos</vt:lpstr>
      <vt:lpstr>'Plantilla Presupuesto de gastos'!Área_de_impresión</vt:lpstr>
      <vt:lpstr>'presupuesto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Katihusca O. Ledesma G.</cp:lastModifiedBy>
  <cp:lastPrinted>2024-02-06T22:11:11Z</cp:lastPrinted>
  <dcterms:created xsi:type="dcterms:W3CDTF">2024-02-06T19:36:15Z</dcterms:created>
  <dcterms:modified xsi:type="dcterms:W3CDTF">2024-02-07T15:19:44Z</dcterms:modified>
</cp:coreProperties>
</file>