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AppData\Local\Microsoft\Windows\INetCache\Content.Outlook\6MF7P32N\"/>
    </mc:Choice>
  </mc:AlternateContent>
  <xr:revisionPtr revIDLastSave="0" documentId="13_ncr:1_{8F9D082F-28C4-4200-AB7C-3143FC185BC3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19" i="5" l="1"/>
  <c r="C15" i="5"/>
  <c r="C39" i="5"/>
  <c r="C28" i="5" l="1"/>
  <c r="C14" i="3" l="1"/>
  <c r="C13" i="3"/>
  <c r="C12" i="3"/>
  <c r="C32" i="5"/>
  <c r="C33" i="5" s="1"/>
  <c r="C21" i="5"/>
  <c r="C29" i="3" l="1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<sst xmlns="http://schemas.openxmlformats.org/spreadsheetml/2006/main" count="633" uniqueCount="397">
  <si>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</si>
  <si>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</si>
  <si>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</si>
  <si>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</si>
  <si>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</si>
  <si>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</si>
  <si>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</si>
  <si>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</si>
  <si>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</si>
  <si>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</si>
  <si>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</si>
  <si>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</si>
  <si>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</si>
  <si>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</si>
  <si>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</si>
  <si>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</si>
  <si>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</si>
  <si>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</si>
  <si>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</si>
  <si>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</si>
  <si>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</si>
  <si>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</si>
  <si>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</si>
  <si>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</si>
  <si>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</si>
  <si>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</si>
  <si>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</si>
  <si>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</si>
  <si>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</si>
  <si>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</si>
  <si>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</si>
  <si>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</si>
  <si>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</si>
  <si>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</si>
  <si>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</si>
  <si>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</si>
  <si>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</si>
  <si>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</si>
  <si>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</si>
  <si>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</si>
  <si>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</si>
  <si>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</si>
  <si>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</si>
  <si>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</si>
  <si>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</si>
  <si>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</si>
  <si>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</si>
  <si>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</si>
  <si>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</si>
  <si>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</si>
  <si>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</si>
  <si>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</si>
  <si>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</si>
  <si>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</si>
  <si>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</si>
  <si>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</si>
  <si>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</si>
  <si>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</si>
  <si>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</si>
  <si>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</si>
  <si>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</si>
  <si>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</si>
  <si>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</si>
  <si>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</si>
  <si>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</si>
  <si>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</si>
  <si>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</si>
  <si>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</si>
  <si>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</si>
  <si>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</si>
  <si>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</si>
  <si>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</si>
  <si>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</si>
  <si>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</si>
  <si>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</si>
  <si>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</si>
  <si>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</si>
  <si>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</si>
  <si>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</si>
  <si>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</si>
  <si>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</si>
  <si>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</si>
  <si>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</si>
  <si>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</si>
  <si>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</si>
  <si>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</si>
  <si>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</si>
  <si>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</si>
  <si>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</si>
  <si>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</si>
  <si>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</si>
  <si>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</si>
  <si>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</si>
  <si>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</si>
  <si>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</si>
  <si>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</si>
  <si>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</si>
  <si>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</si>
  <si>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</si>
  <si>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</si>
  <si>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</si>
  <si>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</si>
  <si>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</si>
  <si>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</si>
  <si>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</si>
  <si>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</si>
  <si>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</si>
  <si>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</si>
  <si>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</si>
  <si>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</si>
  <si>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</si>
  <si>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</si>
  <si>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</si>
  <si>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</si>
  <si>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</si>
  <si>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</si>
  <si>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</si>
  <si>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</si>
  <si>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</si>
  <si>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</si>
  <si>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</si>
  <si>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</si>
  <si>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</si>
  <si>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</si>
  <si>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</si>
  <si>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</si>
  <si>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</si>
  <si>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</si>
  <si>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</si>
  <si>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</si>
  <si>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</si>
  <si>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</si>
  <si>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</si>
  <si>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</si>
  <si>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</si>
  <si>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</si>
  <si>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</si>
  <si>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</si>
  <si>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</si>
  <si>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</si>
  <si>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</si>
  <si>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</si>
  <si>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</si>
  <si>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</si>
  <si>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</si>
  <si>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</si>
  <si>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</si>
  <si>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</si>
  <si>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</si>
  <si>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</si>
  <si>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</si>
  <si>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</si>
  <si>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</si>
  <si>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</si>
  <si>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</si>
  <si>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</si>
  <si>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</si>
  <si>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</si>
  <si>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</si>
  <si>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</si>
  <si>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</si>
  <si>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</si>
  <si>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</si>
  <si>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</si>
  <si>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</si>
  <si>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</si>
  <si>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</si>
  <si>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</si>
  <si>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</si>
  <si>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</si>
  <si>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</si>
  <si>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</si>
  <si>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</si>
  <si>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</si>
  <si>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</si>
  <si>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</si>
  <si>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</si>
  <si>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</si>
  <si>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</si>
  <si>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</si>
  <si>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</si>
  <si>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</si>
  <si>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</si>
  <si>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</si>
  <si>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</si>
  <si>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</si>
  <si>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</si>
  <si>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</si>
  <si>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</si>
  <si>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</si>
  <si>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</si>
  <si>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</si>
  <si>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</si>
  <si>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</si>
  <si>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</si>
  <si>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</si>
  <si>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</si>
  <si>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</si>
  <si>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</si>
  <si>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</si>
  <si>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</si>
  <si>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</si>
  <si>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</si>
  <si>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</si>
  <si>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</si>
  <si>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</si>
  <si>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</si>
  <si>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</si>
  <si>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</si>
  <si>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</si>
  <si>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</si>
  <si>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</si>
  <si>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</si>
  <si>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</si>
  <si>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</si>
  <si>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</si>
  <si>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</si>
  <si>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</si>
  <si>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</si>
  <si>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</si>
  <si>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</si>
  <si>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</si>
  <si>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</si>
  <si>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</si>
  <si>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</si>
  <si>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</si>
  <si>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</si>
  <si>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</si>
  <si>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</si>
  <si>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</si>
  <si>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</si>
  <si>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</si>
  <si>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</si>
  <si>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</si>
  <si>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</si>
  <si>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</si>
  <si>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</si>
  <si>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</si>
  <si>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</si>
  <si>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</si>
  <si>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</si>
  <si>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</si>
  <si>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</si>
  <si>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</si>
  <si>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</si>
  <si>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</si>
  <si>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</si>
  <si>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</si>
  <si>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</si>
  <si>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</si>
  <si>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</si>
  <si>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</si>
  <si>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</si>
  <si>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</si>
  <si>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</si>
  <si>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</si>
  <si>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</si>
  <si>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</si>
  <si>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</si>
  <si>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</si>
  <si>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</si>
  <si>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</si>
  <si>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</si>
  <si>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</si>
  <si>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</si>
  <si>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</si>
  <si>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</si>
  <si>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</si>
  <si>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</si>
  <si>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</si>
  <si>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</si>
  <si>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</si>
  <si>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</si>
  <si>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</si>
  <si>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</si>
  <si>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</si>
  <si>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</si>
  <si>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</si>
  <si>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</si>
  <si>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</si>
  <si>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</si>
  <si>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</si>
  <si>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</si>
  <si>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</si>
  <si>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</si>
  <si>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</si>
  <si>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</si>
  <si>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</si>
  <si>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</si>
  <si>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</si>
  <si>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</si>
  <si>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</si>
  <si>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</si>
  <si>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</si>
  <si>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</si>
  <si>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</si>
  <si>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</si>
  <si>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</si>
  <si>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</si>
  <si>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</si>
  <si>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</si>
  <si>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</si>
  <si>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</si>
  <si>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</si>
  <si>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</si>
  <si>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</si>
  <si>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</si>
  <si>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</si>
  <si>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</si>
  <si>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</si>
  <si>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</si>
  <si>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</si>
  <si>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</si>
  <si>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</si>
  <si>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</si>
  <si>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</si>
  <si>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</si>
  <si>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</si>
  <si>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</si>
  <si>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</si>
  <si>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</si>
  <si>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</si>
  <si>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</si>
  <si>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</si>
  <si>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</si>
  <si>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</si>
  <si>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</si>
  <si>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</si>
  <si>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</si>
  <si>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</si>
  <si>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</si>
  <si>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</si>
  <si>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</si>
  <si>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</si>
  <si>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</si>
  <si>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</si>
  <si>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</si>
  <si>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</si>
  <si>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</si>
  <si>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</si>
  <si>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</si>
  <si>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</si>
  <si>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</si>
  <si>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</si>
  <si>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</si>
  <si>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</si>
  <si>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</si>
  <si>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</si>
  <si>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</si>
  <si>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</si>
  <si>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</si>
  <si>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</si>
  <si>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</si>
  <si>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</si>
  <si>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</si>
  <si>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</si>
  <si>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</si>
  <si>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</si>
  <si>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</si>
  <si>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</si>
  <si>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</si>
  <si>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</si>
  <si>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</si>
  <si>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</si>
  <si>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</si>
  <si>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</si>
  <si>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</si>
  <si>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</si>
  <si>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</si>
  <si>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</si>
  <si>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</si>
  <si>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</si>
  <si>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</si>
  <si>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</si>
  <si>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</si>
  <si>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</si>
  <si>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</si>
  <si>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</si>
  <si>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</si>
  <si>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</si>
  <si>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</si>
  <si>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</si>
  <si>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</si>
  <si>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</si>
  <si>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</si>
  <si>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</si>
  <si>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</si>
  <si>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</si>
  <si>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</si>
  <si>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</si>
  <si>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</si>
  <si>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</si>
  <si>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</si>
  <si>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</si>
  <si>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</si>
  <si>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>Del 01 al 31 de Octubre del 2024</t>
  </si>
  <si>
    <t>Al 31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</si>
</sst>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-* #,##0.00_-;\-* #,##0.00_-;_-* \-??_-;_-@_-"/>
    <numFmt numFmtId="168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6" fontId="115" fillId="0" borderId="0" applyBorder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6" fontId="115" fillId="0" borderId="0" applyBorder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6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6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6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6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4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6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left" wrapText="1"/>
    </xf>
    <xf numFmtId="166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6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0" applyNumberFormat="1" applyFont="1" applyFill="1" applyBorder="1" applyAlignment="1">
      <alignment horizontal="right"/>
    </xf>
    <xf numFmtId="166" fontId="53" fillId="5" borderId="0" xfId="1" applyFont="1" applyFill="1" applyBorder="1" applyProtection="1"/>
    <xf numFmtId="166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6" fontId="53" fillId="0" borderId="0" xfId="1" applyFont="1" applyBorder="1" applyProtection="1"/>
    <xf numFmtId="166" fontId="76" fillId="0" borderId="0" xfId="1" applyFont="1" applyBorder="1" applyProtection="1"/>
    <xf numFmtId="166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6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6" fontId="79" fillId="0" borderId="0" xfId="1" applyFont="1" applyBorder="1" applyProtection="1"/>
    <xf numFmtId="4" fontId="0" fillId="0" borderId="0" xfId="0" applyNumberFormat="1"/>
    <xf numFmtId="166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6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6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6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6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8" fontId="86" fillId="3" borderId="0" xfId="1" applyNumberFormat="1" applyFont="1" applyFill="1" applyBorder="1" applyProtection="1"/>
    <xf numFmtId="168" fontId="86" fillId="2" borderId="0" xfId="1" applyNumberFormat="1" applyFont="1" applyFill="1" applyBorder="1" applyProtection="1"/>
    <xf numFmtId="168" fontId="86" fillId="3" borderId="21" xfId="1" applyNumberFormat="1" applyFont="1" applyFill="1" applyBorder="1" applyProtection="1"/>
    <xf numFmtId="166" fontId="86" fillId="0" borderId="0" xfId="1" applyFont="1" applyBorder="1" applyProtection="1"/>
    <xf numFmtId="167" fontId="86" fillId="0" borderId="0" xfId="0" applyNumberFormat="1" applyFont="1"/>
    <xf numFmtId="0" fontId="93" fillId="0" borderId="0" xfId="0" applyFont="1" applyAlignment="1">
      <alignment wrapText="1"/>
    </xf>
    <xf numFmtId="165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6" fontId="104" fillId="0" borderId="0" xfId="1" applyFont="1" applyBorder="1" applyAlignment="1" applyProtection="1">
      <alignment horizontal="right"/>
    </xf>
    <xf numFmtId="166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6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6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6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6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1" fillId="0" borderId="0" xfId="23682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6" fontId="126" fillId="0" borderId="11" xfId="1" applyFont="1" applyBorder="1" applyAlignment="1" applyProtection="1">
      <alignment horizontal="right"/>
    </xf>
    <xf numFmtId="4" fontId="1" fillId="0" borderId="0" xfId="380" applyNumberFormat="1" applyFont="1"/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11" xfId="0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0" fontId="63" fillId="3" borderId="16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166" fontId="59" fillId="3" borderId="17" xfId="1" applyFont="1" applyFill="1" applyBorder="1" applyAlignment="1" applyProtection="1">
      <alignment horizontal="justify"/>
    </xf>
    <xf numFmtId="4" fontId="64" fillId="3" borderId="13" xfId="0" applyNumberFormat="1" applyFont="1" applyFill="1" applyBorder="1" applyAlignment="1">
      <alignment horizontal="justify"/>
    </xf>
    <xf numFmtId="166" fontId="71" fillId="3" borderId="13" xfId="1" applyFont="1" applyFill="1" applyBorder="1" applyAlignment="1" applyProtection="1">
      <alignment horizontal="justify"/>
    </xf>
    <xf numFmtId="166" fontId="63" fillId="3" borderId="17" xfId="1" applyFont="1" applyFill="1" applyBorder="1" applyAlignment="1" applyProtection="1">
      <alignment horizontal="justify"/>
    </xf>
    <xf numFmtId="4" fontId="63" fillId="3" borderId="17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70" fillId="4" borderId="16" xfId="0" applyFont="1" applyFill="1" applyBorder="1" applyAlignment="1">
      <alignment horizontal="justify" wrapText="1"/>
    </xf>
    <xf numFmtId="166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6" fontId="72" fillId="4" borderId="14" xfId="1" applyFont="1" applyFill="1" applyBorder="1" applyAlignment="1" applyProtection="1">
      <alignment horizontal="justify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1" applyFont="1" applyFill="1" applyBorder="1" applyAlignment="1" applyProtection="1">
      <alignment horizontal="right"/>
    </xf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367"/>
      <c r="B1" s="367"/>
      <c r="C1" s="367"/>
      <c r="D1" s="367"/>
      <c r="E1" s="367"/>
      <c r="F1" s="367"/>
      <c r="G1" s="367"/>
      <c r="H1" s="367"/>
    </row>
    <row r="2" spans="1:8" ht="15.75" customHeight="1">
      <c r="A2" s="368" t="s">
        <v>0</v>
      </c>
      <c r="B2" s="368"/>
      <c r="C2" s="368"/>
      <c r="D2" s="368"/>
      <c r="E2" s="368"/>
      <c r="F2" s="368"/>
      <c r="G2" s="368"/>
      <c r="H2" s="368"/>
    </row>
    <row r="3" spans="1:8">
      <c r="A3" s="369" t="s">
        <v>1</v>
      </c>
      <c r="B3" s="369"/>
      <c r="C3" s="369"/>
      <c r="D3" s="369"/>
      <c r="E3" s="369"/>
      <c r="F3" s="369"/>
      <c r="G3" s="369"/>
      <c r="H3" s="369"/>
    </row>
    <row r="4" spans="1:8">
      <c r="A4" s="370" t="s">
        <v>2</v>
      </c>
      <c r="B4" s="370"/>
      <c r="C4" s="370"/>
      <c r="D4" s="370"/>
      <c r="E4" s="370"/>
      <c r="F4" s="370"/>
      <c r="G4" s="370"/>
      <c r="H4" s="370"/>
    </row>
    <row r="5" spans="1:8">
      <c r="A5" s="371" t="s">
        <v>3</v>
      </c>
      <c r="B5" s="371"/>
      <c r="C5" s="371"/>
      <c r="D5" s="371"/>
      <c r="E5" s="371"/>
      <c r="F5" s="371"/>
      <c r="G5" s="371"/>
      <c r="H5" s="371"/>
    </row>
    <row r="6" spans="1:8" ht="10.5" hidden="1" customHeight="1">
      <c r="A6" s="372"/>
      <c r="B6" s="372"/>
      <c r="C6" s="372"/>
      <c r="D6" s="372"/>
      <c r="E6" s="372"/>
      <c r="F6" s="372"/>
      <c r="G6" s="372"/>
      <c r="H6" s="372"/>
    </row>
    <row r="7" spans="1:8" ht="12.75" hidden="1" customHeight="1">
      <c r="A7" s="373" t="s">
        <v>4</v>
      </c>
      <c r="B7" s="374" t="s">
        <v>5</v>
      </c>
      <c r="C7" s="374" t="s">
        <v>6</v>
      </c>
      <c r="D7" s="374" t="s">
        <v>7</v>
      </c>
      <c r="E7" s="374" t="s">
        <v>8</v>
      </c>
      <c r="F7" s="374" t="s">
        <v>9</v>
      </c>
      <c r="G7" s="374"/>
      <c r="H7" s="375" t="s">
        <v>10</v>
      </c>
    </row>
    <row r="8" spans="1:8" ht="32.25" hidden="1" customHeight="1">
      <c r="A8" s="373"/>
      <c r="B8" s="374"/>
      <c r="C8" s="374"/>
      <c r="D8" s="374"/>
      <c r="E8" s="374"/>
      <c r="F8" s="2" t="s">
        <v>11</v>
      </c>
      <c r="G8" s="2" t="s">
        <v>12</v>
      </c>
      <c r="H8" s="375"/>
    </row>
    <row r="9" spans="1:8" ht="7.5" hidden="1" customHeight="1">
      <c r="A9" s="376" t="s">
        <v>13</v>
      </c>
      <c r="B9" s="377"/>
      <c r="C9" s="378"/>
      <c r="D9" s="378"/>
      <c r="E9" s="378"/>
      <c r="F9" s="378"/>
      <c r="G9" s="379"/>
      <c r="H9" s="380"/>
    </row>
    <row r="10" spans="1:8" ht="13.5" hidden="1" customHeight="1">
      <c r="A10" s="376"/>
      <c r="B10" s="377"/>
      <c r="C10" s="378"/>
      <c r="D10" s="378"/>
      <c r="E10" s="378"/>
      <c r="F10" s="378"/>
      <c r="G10" s="379"/>
      <c r="H10" s="380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381" t="s">
        <v>15</v>
      </c>
      <c r="B12" s="381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82" t="s">
        <v>17</v>
      </c>
      <c r="B14" s="383">
        <v>791884000</v>
      </c>
      <c r="C14" s="378"/>
      <c r="D14" s="10"/>
      <c r="E14" s="378"/>
      <c r="F14" s="378"/>
      <c r="G14" s="379"/>
      <c r="H14" s="384">
        <f>B14</f>
        <v>791884000</v>
      </c>
    </row>
    <row r="15" spans="1:8" ht="13.5" hidden="1" customHeight="1">
      <c r="A15" s="382"/>
      <c r="B15" s="383"/>
      <c r="C15" s="378"/>
      <c r="D15" s="10"/>
      <c r="E15" s="378"/>
      <c r="F15" s="378"/>
      <c r="G15" s="379"/>
      <c r="H15" s="384"/>
    </row>
    <row r="16" spans="1:8" ht="9.75" hidden="1" customHeight="1">
      <c r="A16" s="382" t="s">
        <v>18</v>
      </c>
      <c r="B16" s="385"/>
      <c r="C16" s="378"/>
      <c r="D16" s="378"/>
      <c r="E16" s="378"/>
      <c r="F16" s="378"/>
      <c r="G16" s="379"/>
      <c r="H16" s="386"/>
    </row>
    <row r="17" spans="1:9" ht="13.5" hidden="1" customHeight="1">
      <c r="A17" s="382"/>
      <c r="B17" s="385"/>
      <c r="C17" s="378"/>
      <c r="D17" s="378"/>
      <c r="E17" s="378"/>
      <c r="F17" s="378"/>
      <c r="G17" s="379"/>
      <c r="H17" s="386"/>
    </row>
    <row r="18" spans="1:9" ht="12" hidden="1" customHeight="1">
      <c r="A18" s="382" t="s">
        <v>19</v>
      </c>
      <c r="B18" s="387">
        <v>-2003699499.0899999</v>
      </c>
      <c r="C18" s="378"/>
      <c r="D18" s="378"/>
      <c r="E18" s="378"/>
      <c r="F18" s="387">
        <v>-5853181095.4799995</v>
      </c>
      <c r="G18" s="378"/>
      <c r="H18" s="388">
        <f>B18+F18</f>
        <v>-7856880594.5699997</v>
      </c>
    </row>
    <row r="19" spans="1:9" ht="8.25" hidden="1" customHeight="1">
      <c r="A19" s="382"/>
      <c r="B19" s="387"/>
      <c r="C19" s="378"/>
      <c r="D19" s="378"/>
      <c r="E19" s="378"/>
      <c r="F19" s="387"/>
      <c r="G19" s="378"/>
      <c r="H19" s="388"/>
    </row>
    <row r="20" spans="1:9" ht="13.5" hidden="1" customHeight="1">
      <c r="A20" s="382" t="s">
        <v>20</v>
      </c>
      <c r="B20" s="385"/>
      <c r="C20" s="378"/>
      <c r="D20" s="378"/>
      <c r="E20" s="378"/>
      <c r="F20" s="387">
        <v>-321709533.06999999</v>
      </c>
      <c r="G20" s="379"/>
      <c r="H20" s="388">
        <f>F20</f>
        <v>-321709533.06999999</v>
      </c>
    </row>
    <row r="21" spans="1:9" ht="13.5" hidden="1" customHeight="1">
      <c r="A21" s="382"/>
      <c r="B21" s="385"/>
      <c r="C21" s="378"/>
      <c r="D21" s="378"/>
      <c r="E21" s="378"/>
      <c r="F21" s="387"/>
      <c r="G21" s="379"/>
      <c r="H21" s="388"/>
    </row>
    <row r="22" spans="1:9" ht="13.5" hidden="1" customHeight="1">
      <c r="A22" s="382" t="s">
        <v>21</v>
      </c>
      <c r="B22" s="385"/>
      <c r="C22" s="378"/>
      <c r="D22" s="378"/>
      <c r="E22" s="378"/>
      <c r="F22" s="378"/>
      <c r="G22" s="389">
        <v>328649027.37</v>
      </c>
      <c r="H22" s="390">
        <f>G22</f>
        <v>328649027.37</v>
      </c>
    </row>
    <row r="23" spans="1:9" ht="14.25" hidden="1" customHeight="1">
      <c r="A23" s="382"/>
      <c r="B23" s="385"/>
      <c r="C23" s="378"/>
      <c r="D23" s="378"/>
      <c r="E23" s="378"/>
      <c r="F23" s="378"/>
      <c r="G23" s="389"/>
      <c r="H23" s="390"/>
    </row>
    <row r="24" spans="1:9" ht="13.5" hidden="1" customHeight="1">
      <c r="A24" s="391" t="s">
        <v>22</v>
      </c>
      <c r="B24" s="392">
        <f>B11+B14+B18</f>
        <v>15346716756.329998</v>
      </c>
      <c r="C24" s="393"/>
      <c r="D24" s="394"/>
      <c r="E24" s="393"/>
      <c r="F24" s="392">
        <f>SUM(F18:F23)</f>
        <v>-6174890628.5499992</v>
      </c>
      <c r="G24" s="395">
        <f>SUM(G22)</f>
        <v>328649027.37</v>
      </c>
      <c r="H24" s="396">
        <f>SUM(H9:H23)</f>
        <v>9500475155.1499996</v>
      </c>
    </row>
    <row r="25" spans="1:9" ht="2.25" customHeight="1">
      <c r="A25" s="391"/>
      <c r="B25" s="392"/>
      <c r="C25" s="393"/>
      <c r="D25" s="394"/>
      <c r="E25" s="393"/>
      <c r="F25" s="392"/>
      <c r="G25" s="395"/>
      <c r="H25" s="396"/>
    </row>
    <row r="26" spans="1:9" ht="21.75" customHeight="1">
      <c r="A26" s="12"/>
      <c r="B26" s="397" t="s">
        <v>5</v>
      </c>
      <c r="C26" s="398" t="s">
        <v>23</v>
      </c>
      <c r="D26" s="398" t="s">
        <v>24</v>
      </c>
      <c r="E26" s="398" t="s">
        <v>8</v>
      </c>
      <c r="F26" s="399" t="s">
        <v>9</v>
      </c>
      <c r="G26" s="399"/>
      <c r="H26" s="400" t="s">
        <v>25</v>
      </c>
    </row>
    <row r="27" spans="1:9" ht="25.5">
      <c r="A27" s="13"/>
      <c r="B27" s="397"/>
      <c r="C27" s="398"/>
      <c r="D27" s="398"/>
      <c r="E27" s="398"/>
      <c r="F27" s="14" t="s">
        <v>11</v>
      </c>
      <c r="G27" s="14" t="s">
        <v>12</v>
      </c>
      <c r="H27" s="400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401" t="s">
        <v>18</v>
      </c>
      <c r="B34" s="402"/>
      <c r="C34" s="403"/>
      <c r="D34" s="403"/>
      <c r="E34" s="403"/>
      <c r="F34" s="403"/>
      <c r="G34" s="404"/>
      <c r="H34" s="405"/>
    </row>
    <row r="35" spans="1:9" ht="11.25" customHeight="1">
      <c r="A35" s="401"/>
      <c r="B35" s="402"/>
      <c r="C35" s="403"/>
      <c r="D35" s="403"/>
      <c r="E35" s="403"/>
      <c r="F35" s="403"/>
      <c r="G35" s="404"/>
      <c r="H35" s="405"/>
    </row>
    <row r="36" spans="1:9" ht="12.75" customHeight="1">
      <c r="A36" s="401" t="s">
        <v>19</v>
      </c>
      <c r="B36" s="406"/>
      <c r="C36" s="407">
        <v>86398416.430000007</v>
      </c>
      <c r="D36" s="403"/>
      <c r="E36" s="403"/>
      <c r="F36" s="407">
        <v>0</v>
      </c>
      <c r="G36" s="402"/>
      <c r="H36" s="408">
        <f>SUM(C36:G37)</f>
        <v>86398416.430000007</v>
      </c>
    </row>
    <row r="37" spans="1:9" ht="12.75" customHeight="1">
      <c r="A37" s="401"/>
      <c r="B37" s="406"/>
      <c r="C37" s="407"/>
      <c r="D37" s="403"/>
      <c r="E37" s="403"/>
      <c r="F37" s="407"/>
      <c r="G37" s="402"/>
      <c r="H37" s="408"/>
    </row>
    <row r="38" spans="1:9" ht="12.75" customHeight="1">
      <c r="A38" s="401" t="s">
        <v>20</v>
      </c>
      <c r="B38" s="402"/>
      <c r="C38" s="403"/>
      <c r="D38" s="403"/>
      <c r="E38" s="403"/>
      <c r="F38" s="406"/>
      <c r="G38" s="404"/>
      <c r="H38" s="409"/>
    </row>
    <row r="39" spans="1:9" ht="12.75" customHeight="1">
      <c r="A39" s="401"/>
      <c r="B39" s="402"/>
      <c r="C39" s="403"/>
      <c r="D39" s="403"/>
      <c r="E39" s="403"/>
      <c r="F39" s="406"/>
      <c r="G39" s="404"/>
      <c r="H39" s="409"/>
      <c r="I39" s="18"/>
    </row>
    <row r="40" spans="1:9" ht="9" customHeight="1">
      <c r="A40" s="401" t="s">
        <v>21</v>
      </c>
      <c r="B40" s="402"/>
      <c r="C40" s="403"/>
      <c r="D40" s="403"/>
      <c r="E40" s="403"/>
      <c r="F40" s="403"/>
      <c r="G40" s="410">
        <v>18234448.350000001</v>
      </c>
      <c r="H40" s="409">
        <f>G40</f>
        <v>18234448.350000001</v>
      </c>
      <c r="I40" s="18"/>
    </row>
    <row r="41" spans="1:9" ht="10.5" customHeight="1">
      <c r="A41" s="401"/>
      <c r="B41" s="402"/>
      <c r="C41" s="403"/>
      <c r="D41" s="403"/>
      <c r="E41" s="403"/>
      <c r="F41" s="403"/>
      <c r="G41" s="410"/>
      <c r="H41" s="409"/>
      <c r="I41" s="18"/>
    </row>
    <row r="42" spans="1:9" ht="12.75" customHeight="1">
      <c r="A42" s="411" t="s">
        <v>30</v>
      </c>
      <c r="B42" s="412">
        <f>SUM(B28:B41)</f>
        <v>1674346</v>
      </c>
      <c r="C42" s="412">
        <f>SUM(C28:C41)</f>
        <v>15719602089.030001</v>
      </c>
      <c r="D42" s="412">
        <f>SUM(D28:D41)</f>
        <v>528690108.48000002</v>
      </c>
      <c r="E42" s="413"/>
      <c r="F42" s="412">
        <f>SUM(F28:F41)</f>
        <v>5892890034.6599998</v>
      </c>
      <c r="G42" s="412">
        <f>SUM(G28:G41)</f>
        <v>162868626.38999999</v>
      </c>
      <c r="H42" s="414">
        <f>SUM(H28:H41)</f>
        <v>26338508440.899998</v>
      </c>
      <c r="I42" s="18"/>
    </row>
    <row r="43" spans="1:9" ht="18" customHeight="1">
      <c r="A43" s="411"/>
      <c r="B43" s="412"/>
      <c r="C43" s="412"/>
      <c r="D43" s="412"/>
      <c r="E43" s="413"/>
      <c r="F43" s="412"/>
      <c r="G43" s="412"/>
      <c r="H43" s="414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417" t="s">
        <v>18</v>
      </c>
      <c r="B48" s="402"/>
      <c r="C48" s="403"/>
      <c r="D48" s="402"/>
      <c r="E48" s="403"/>
      <c r="F48" s="418"/>
      <c r="G48" s="410"/>
      <c r="H48" s="415">
        <f>D48</f>
        <v>0</v>
      </c>
      <c r="I48" s="43">
        <v>2879330.79</v>
      </c>
    </row>
    <row r="49" spans="1:15" ht="8.25" customHeight="1">
      <c r="A49" s="417"/>
      <c r="B49" s="402"/>
      <c r="C49" s="403"/>
      <c r="D49" s="402"/>
      <c r="E49" s="403"/>
      <c r="F49" s="418"/>
      <c r="G49" s="410"/>
      <c r="H49" s="415"/>
      <c r="I49" s="43"/>
    </row>
    <row r="50" spans="1:15" ht="12.75" customHeight="1">
      <c r="A50" s="417" t="s">
        <v>19</v>
      </c>
      <c r="B50" s="406"/>
      <c r="C50" s="407"/>
      <c r="D50" s="403"/>
      <c r="E50" s="403"/>
      <c r="F50" s="418"/>
      <c r="G50" s="410"/>
      <c r="H50" s="419">
        <f>SUM(B50:G53)</f>
        <v>0</v>
      </c>
      <c r="I50" s="44">
        <f>SUM(I46:I49)</f>
        <v>86398412.040000007</v>
      </c>
    </row>
    <row r="51" spans="1:15" ht="12.75" customHeight="1">
      <c r="A51" s="417"/>
      <c r="B51" s="406"/>
      <c r="C51" s="407"/>
      <c r="D51" s="403"/>
      <c r="E51" s="403"/>
      <c r="F51" s="418"/>
      <c r="G51" s="410"/>
      <c r="H51" s="419"/>
    </row>
    <row r="52" spans="1:15" ht="12.75" customHeight="1">
      <c r="A52" s="417" t="s">
        <v>20</v>
      </c>
      <c r="B52" s="402"/>
      <c r="C52" s="403"/>
      <c r="D52" s="403"/>
      <c r="E52" s="403"/>
      <c r="F52" s="418"/>
      <c r="G52" s="410"/>
      <c r="H52" s="415">
        <f>F52</f>
        <v>0</v>
      </c>
      <c r="I52" s="45">
        <f>F44+C50</f>
        <v>0</v>
      </c>
    </row>
    <row r="53" spans="1:15" ht="12.75" customHeight="1">
      <c r="A53" s="417"/>
      <c r="B53" s="402"/>
      <c r="C53" s="403"/>
      <c r="D53" s="403"/>
      <c r="E53" s="403"/>
      <c r="F53" s="418"/>
      <c r="G53" s="410"/>
      <c r="H53" s="415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416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416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420" t="s">
        <v>35</v>
      </c>
      <c r="B57" s="420"/>
      <c r="C57" s="420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421" t="s">
        <v>36</v>
      </c>
      <c r="D61" s="421"/>
      <c r="E61" s="421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opLeftCell="A18" zoomScaleNormal="100" workbookViewId="0">
      <selection activeCell="C33" sqref="C33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8" ht="30.75" customHeight="1">
      <c r="A1" s="428" t="s">
        <v>385</v>
      </c>
      <c r="B1" s="429"/>
      <c r="C1" s="429"/>
      <c r="D1" s="430"/>
    </row>
    <row r="2" spans="1:8" ht="21.75" customHeight="1">
      <c r="A2" s="431" t="s">
        <v>69</v>
      </c>
      <c r="B2" s="432"/>
      <c r="C2" s="432"/>
      <c r="D2" s="433"/>
      <c r="E2" s="64" t="s">
        <v>36</v>
      </c>
    </row>
    <row r="3" spans="1:8" ht="6" customHeight="1">
      <c r="A3" s="434"/>
      <c r="B3" s="435"/>
      <c r="C3" s="435"/>
      <c r="D3" s="436"/>
      <c r="F3" s="64" t="s">
        <v>36</v>
      </c>
    </row>
    <row r="4" spans="1:8" ht="15.75" customHeight="1">
      <c r="A4" s="434" t="s">
        <v>395</v>
      </c>
      <c r="B4" s="435"/>
      <c r="C4" s="435"/>
      <c r="D4" s="436"/>
      <c r="F4" s="64" t="s">
        <v>36</v>
      </c>
      <c r="G4" s="64" t="s">
        <v>36</v>
      </c>
    </row>
    <row r="5" spans="1:8" ht="18" customHeight="1">
      <c r="A5" s="434" t="s">
        <v>42</v>
      </c>
      <c r="B5" s="435"/>
      <c r="C5" s="435"/>
      <c r="D5" s="436"/>
      <c r="F5" s="64" t="s">
        <v>36</v>
      </c>
      <c r="G5" s="64" t="s">
        <v>36</v>
      </c>
    </row>
    <row r="6" spans="1:8" ht="3" customHeight="1">
      <c r="A6" s="332"/>
      <c r="B6" s="333"/>
      <c r="C6" s="333"/>
      <c r="D6" s="334"/>
      <c r="F6" s="64" t="s">
        <v>36</v>
      </c>
    </row>
    <row r="7" spans="1:8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</row>
    <row r="8" spans="1:8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</row>
    <row r="9" spans="1:8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</row>
    <row r="10" spans="1:8" ht="18.75" customHeight="1">
      <c r="A10" s="281" t="s">
        <v>72</v>
      </c>
      <c r="B10" s="276" t="s">
        <v>36</v>
      </c>
      <c r="C10" s="347">
        <v>12000208792.93</v>
      </c>
      <c r="D10" s="283"/>
      <c r="E10" s="344"/>
      <c r="F10" s="282" t="s">
        <v>36</v>
      </c>
      <c r="G10" s="69" t="s">
        <v>36</v>
      </c>
    </row>
    <row r="11" spans="1:8" ht="18.75" customHeight="1">
      <c r="A11" s="281" t="s">
        <v>73</v>
      </c>
      <c r="B11" s="276" t="s">
        <v>36</v>
      </c>
      <c r="C11" s="347">
        <v>3266025446.3099999</v>
      </c>
      <c r="D11" s="283"/>
      <c r="E11" s="344"/>
      <c r="F11" s="282"/>
      <c r="G11" s="69" t="s">
        <v>36</v>
      </c>
    </row>
    <row r="12" spans="1:8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8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8" ht="22.5">
      <c r="A14" s="284" t="s">
        <v>79</v>
      </c>
      <c r="B14" s="285"/>
      <c r="C14" s="286">
        <f>SUM(C10:C11)</f>
        <v>15266234239.24</v>
      </c>
      <c r="D14" s="287"/>
      <c r="E14" s="344"/>
      <c r="F14" s="282" t="s">
        <v>36</v>
      </c>
      <c r="G14" s="64" t="s">
        <v>36</v>
      </c>
      <c r="H14" s="64" t="s">
        <v>36</v>
      </c>
    </row>
    <row r="15" spans="1:8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8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 t="s">
        <v>36</v>
      </c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7">
        <v>1747696938.45</v>
      </c>
      <c r="D18" s="278"/>
      <c r="E18" s="344" t="s">
        <v>36</v>
      </c>
      <c r="F18" s="339" t="s">
        <v>36</v>
      </c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7">
        <v>2000000</v>
      </c>
      <c r="D19" s="278"/>
      <c r="E19" s="344" t="s">
        <v>36</v>
      </c>
      <c r="F19" s="339" t="s">
        <v>36</v>
      </c>
      <c r="H19" s="64" t="s">
        <v>36</v>
      </c>
    </row>
    <row r="20" spans="1:9" ht="18" customHeight="1">
      <c r="A20" s="281" t="s">
        <v>390</v>
      </c>
      <c r="B20" s="276"/>
      <c r="C20" s="347">
        <v>268040819.25</v>
      </c>
      <c r="D20" s="278"/>
      <c r="E20" s="344" t="s">
        <v>36</v>
      </c>
      <c r="F20" s="339" t="s">
        <v>36</v>
      </c>
    </row>
    <row r="21" spans="1:9" ht="18.75" customHeight="1">
      <c r="A21" s="281" t="s">
        <v>83</v>
      </c>
      <c r="B21" s="276" t="s">
        <v>36</v>
      </c>
      <c r="C21" s="347">
        <v>35534856.310000002</v>
      </c>
      <c r="D21" s="278"/>
      <c r="E21" s="344" t="s">
        <v>36</v>
      </c>
      <c r="F21" s="339"/>
      <c r="G21" s="64" t="s">
        <v>36</v>
      </c>
      <c r="H21" s="64" t="s">
        <v>36</v>
      </c>
    </row>
    <row r="22" spans="1:9" ht="18" customHeight="1">
      <c r="A22" s="281" t="s">
        <v>85</v>
      </c>
      <c r="B22" s="276" t="s">
        <v>36</v>
      </c>
      <c r="C22" s="348">
        <v>2523970878.5900002</v>
      </c>
      <c r="D22" s="278"/>
      <c r="E22" s="344"/>
      <c r="F22" s="339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39"/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39"/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39"/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39"/>
    </row>
    <row r="27" spans="1:9" ht="24.75" customHeight="1">
      <c r="A27" s="284" t="s">
        <v>91</v>
      </c>
      <c r="B27" s="285"/>
      <c r="C27" s="286">
        <f>SUM(C18:C26)</f>
        <v>4577243492.6000004</v>
      </c>
      <c r="D27" s="289"/>
      <c r="E27" s="344"/>
      <c r="F27" s="339"/>
      <c r="G27" s="114"/>
      <c r="H27" s="64" t="s">
        <v>36</v>
      </c>
    </row>
    <row r="28" spans="1:9" ht="15.75">
      <c r="A28" s="281"/>
      <c r="B28" s="276"/>
      <c r="C28" s="277"/>
      <c r="D28" s="278"/>
      <c r="E28" s="57" t="s">
        <v>36</v>
      </c>
      <c r="F28" s="344" t="s">
        <v>36</v>
      </c>
    </row>
    <row r="29" spans="1:9" ht="20.25">
      <c r="A29" s="290" t="s">
        <v>92</v>
      </c>
      <c r="B29" s="276"/>
      <c r="C29" s="291">
        <f>+C14-C27</f>
        <v>10688990746.639999</v>
      </c>
      <c r="D29" s="278"/>
      <c r="E29" s="265" t="s">
        <v>36</v>
      </c>
      <c r="F29" s="64" t="s">
        <v>36</v>
      </c>
    </row>
    <row r="30" spans="1:9" ht="13.5" customHeight="1">
      <c r="A30" s="281"/>
      <c r="B30" s="276"/>
      <c r="C30" s="292"/>
      <c r="D30" s="278"/>
      <c r="E30" s="265" t="s">
        <v>36</v>
      </c>
    </row>
    <row r="31" spans="1:9" ht="18.75">
      <c r="A31" s="281" t="s">
        <v>391</v>
      </c>
      <c r="B31" s="276"/>
      <c r="C31" s="347">
        <v>670932695.28999996</v>
      </c>
      <c r="D31" s="278"/>
      <c r="E31" s="344"/>
      <c r="F31" s="339"/>
    </row>
    <row r="32" spans="1:9" ht="16.5" customHeight="1">
      <c r="A32" s="281"/>
      <c r="B32" s="276"/>
      <c r="C32" s="277"/>
      <c r="D32" s="278"/>
      <c r="E32" s="265" t="s">
        <v>36</v>
      </c>
      <c r="F32" s="64" t="s">
        <v>36</v>
      </c>
    </row>
    <row r="33" spans="1:25" ht="27.75">
      <c r="A33" s="293" t="s">
        <v>93</v>
      </c>
      <c r="B33" s="276"/>
      <c r="C33" s="291">
        <f>+C29-C31</f>
        <v>10018058051.349998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</row>
    <row r="36" spans="1:25" ht="15.75">
      <c r="A36" s="281"/>
      <c r="B36" s="276"/>
      <c r="C36" s="280"/>
      <c r="D36" s="288"/>
      <c r="E36" s="114"/>
    </row>
    <row r="37" spans="1:25" ht="15.75">
      <c r="A37" s="425"/>
      <c r="B37" s="426"/>
      <c r="C37" s="426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2" t="s">
        <v>394</v>
      </c>
      <c r="B41" s="423"/>
      <c r="C41" s="423"/>
      <c r="D41" s="424"/>
    </row>
    <row r="42" spans="1:25" ht="15" customHeight="1">
      <c r="A42" s="425" t="s">
        <v>393</v>
      </c>
      <c r="B42" s="426"/>
      <c r="C42" s="426"/>
      <c r="D42" s="427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21" zoomScaleNormal="100" workbookViewId="0">
      <selection activeCell="E25" sqref="E25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3" t="s">
        <v>385</v>
      </c>
      <c r="B1" s="444"/>
      <c r="C1" s="445"/>
      <c r="D1" s="63"/>
    </row>
    <row r="2" spans="1:1020" ht="18.75">
      <c r="A2" s="446" t="s">
        <v>41</v>
      </c>
      <c r="B2" s="447"/>
      <c r="C2" s="448"/>
      <c r="D2" s="63" t="s">
        <v>36</v>
      </c>
      <c r="E2" t="s">
        <v>36</v>
      </c>
    </row>
    <row r="3" spans="1:1020" ht="3" customHeight="1">
      <c r="A3" s="449"/>
      <c r="B3" s="450"/>
      <c r="C3" s="451"/>
      <c r="D3" s="63"/>
    </row>
    <row r="4" spans="1:1020" ht="15.75" customHeight="1">
      <c r="A4" s="452" t="s">
        <v>396</v>
      </c>
      <c r="B4" s="453"/>
      <c r="C4" s="454"/>
      <c r="D4" s="63"/>
      <c r="E4" t="s">
        <v>36</v>
      </c>
    </row>
    <row r="5" spans="1:1020" ht="15" customHeight="1">
      <c r="A5" s="455" t="s">
        <v>42</v>
      </c>
      <c r="B5" s="456"/>
      <c r="C5" s="457"/>
      <c r="D5" s="349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7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7" t="s">
        <v>36</v>
      </c>
    </row>
    <row r="9" spans="1:1020" ht="18">
      <c r="A9" s="312" t="s">
        <v>45</v>
      </c>
      <c r="B9" s="333"/>
      <c r="C9" s="350">
        <v>4407238964.0799999</v>
      </c>
      <c r="D9" s="366" t="s">
        <v>36</v>
      </c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5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50">
        <v>11448588364.629999</v>
      </c>
      <c r="D11" s="342" t="s">
        <v>36</v>
      </c>
      <c r="E11" s="338" t="s">
        <v>36</v>
      </c>
      <c r="F11" s="338" t="s">
        <v>36</v>
      </c>
    </row>
    <row r="12" spans="1:1020" ht="18">
      <c r="A12" s="312" t="s">
        <v>47</v>
      </c>
      <c r="B12" s="333"/>
      <c r="C12" s="351">
        <v>86773635.930000007</v>
      </c>
      <c r="D12" s="341" t="s">
        <v>36</v>
      </c>
      <c r="E12" s="338" t="s">
        <v>36</v>
      </c>
      <c r="F12" s="338" t="s">
        <v>36</v>
      </c>
    </row>
    <row r="13" spans="1:1020" s="63" customFormat="1" ht="18">
      <c r="A13" s="312" t="s">
        <v>387</v>
      </c>
      <c r="B13" s="333"/>
      <c r="C13" s="350">
        <v>11506496.6</v>
      </c>
      <c r="D13" s="341"/>
      <c r="E13" s="338" t="s">
        <v>36</v>
      </c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4">
        <v>499998.4</v>
      </c>
      <c r="D14" s="265"/>
      <c r="E14" s="338" t="s">
        <v>36</v>
      </c>
      <c r="F14" s="338"/>
      <c r="AMF14"/>
    </row>
    <row r="15" spans="1:1020" s="63" customFormat="1" ht="23.25" thickBot="1">
      <c r="A15" s="310" t="s">
        <v>48</v>
      </c>
      <c r="B15" s="311"/>
      <c r="C15" s="352">
        <f>SUM(C9:C14)</f>
        <v>15954607459.639999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50">
        <v>52219294034.230003</v>
      </c>
      <c r="D17" s="341" t="s">
        <v>36</v>
      </c>
      <c r="E17" s="338"/>
      <c r="AMF17"/>
    </row>
    <row r="18" spans="1:1020" s="63" customFormat="1" ht="18.75" thickBot="1">
      <c r="A18" s="312" t="s">
        <v>386</v>
      </c>
      <c r="B18" s="333"/>
      <c r="C18" s="354">
        <v>28202436.379999999</v>
      </c>
      <c r="D18" s="341"/>
      <c r="E18" s="338"/>
      <c r="AMF18"/>
    </row>
    <row r="19" spans="1:1020" s="63" customFormat="1" ht="23.25" thickBot="1">
      <c r="A19" s="310" t="s">
        <v>51</v>
      </c>
      <c r="B19" s="311"/>
      <c r="C19" s="352">
        <f>SUM(C17:C18)</f>
        <v>52247496470.610001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3">
        <f>C15+C19</f>
        <v>68202103930.25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/>
      <c r="F23" s="63" t="s">
        <v>36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AMF24"/>
    </row>
    <row r="25" spans="1:1020" s="63" customFormat="1" ht="22.5">
      <c r="A25" s="312" t="s">
        <v>55</v>
      </c>
      <c r="B25" s="311"/>
      <c r="C25" s="356">
        <v>359041152.10000002</v>
      </c>
      <c r="D25" s="316" t="s">
        <v>36</v>
      </c>
      <c r="E25" s="318" t="s">
        <v>36</v>
      </c>
      <c r="AMF25"/>
    </row>
    <row r="26" spans="1:1020" s="63" customFormat="1" ht="18.75">
      <c r="A26" s="312" t="s">
        <v>56</v>
      </c>
      <c r="B26" s="333"/>
      <c r="C26" s="356">
        <v>3420347635.23</v>
      </c>
      <c r="D26" s="321" t="s">
        <v>36</v>
      </c>
      <c r="E26" s="339" t="s">
        <v>36</v>
      </c>
      <c r="AMF26"/>
    </row>
    <row r="27" spans="1:1020" s="63" customFormat="1" ht="18.75">
      <c r="A27" s="312" t="s">
        <v>57</v>
      </c>
      <c r="B27" s="333"/>
      <c r="C27" s="358">
        <v>510534832.63999999</v>
      </c>
      <c r="D27" s="114" t="s">
        <v>36</v>
      </c>
      <c r="E27" s="339" t="s">
        <v>36</v>
      </c>
      <c r="AMF27"/>
    </row>
    <row r="28" spans="1:1020" s="63" customFormat="1" ht="23.25" thickBot="1">
      <c r="A28" s="310" t="s">
        <v>58</v>
      </c>
      <c r="B28" s="311"/>
      <c r="C28" s="360">
        <f>SUM(C25:C27)</f>
        <v>4289923619.9699998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E29" s="63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">
      <c r="A31" s="325" t="s">
        <v>60</v>
      </c>
      <c r="B31" s="333"/>
      <c r="C31" s="363">
        <v>91952805.310000002</v>
      </c>
      <c r="D31" s="114"/>
      <c r="E31" s="63" t="s">
        <v>36</v>
      </c>
      <c r="AMF31"/>
    </row>
    <row r="32" spans="1:1020" s="63" customFormat="1" ht="19.5" customHeight="1" thickBot="1">
      <c r="A32" s="310" t="s">
        <v>61</v>
      </c>
      <c r="B32" s="311"/>
      <c r="C32" s="361">
        <f>SUM(C31:C31)</f>
        <v>91952805.310000002</v>
      </c>
      <c r="D32" s="359" t="s">
        <v>36</v>
      </c>
      <c r="E32" s="63" t="s">
        <v>36</v>
      </c>
      <c r="AMF32"/>
    </row>
    <row r="33" spans="1:1020" s="63" customFormat="1" ht="23.25">
      <c r="A33" s="310" t="s">
        <v>62</v>
      </c>
      <c r="B33" s="311"/>
      <c r="C33" s="362">
        <f>C28+C32</f>
        <v>4381876425.2799997</v>
      </c>
      <c r="D33" s="57" t="s">
        <v>36</v>
      </c>
      <c r="E33" s="340"/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6">
        <v>51475124638.820007</v>
      </c>
      <c r="D36" s="114"/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6">
        <v>2327044814.7999954</v>
      </c>
      <c r="D37" s="345" t="s">
        <v>36</v>
      </c>
      <c r="E37" s="346" t="s">
        <v>36</v>
      </c>
      <c r="AMF37"/>
    </row>
    <row r="38" spans="1:1020" s="63" customFormat="1" ht="20.25" customHeight="1" thickBot="1">
      <c r="A38" s="312" t="s">
        <v>66</v>
      </c>
      <c r="B38" s="298"/>
      <c r="C38" s="365">
        <v>10018058051.349998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2">
        <f>SUM(C36:C38)</f>
        <v>63820227504.970001</v>
      </c>
      <c r="D39" s="114"/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>
        <v>57458259127.910004</v>
      </c>
      <c r="AMF40"/>
    </row>
    <row r="41" spans="1:1020" s="63" customFormat="1" ht="24" thickBot="1">
      <c r="A41" s="317" t="s">
        <v>68</v>
      </c>
      <c r="B41" s="311"/>
      <c r="C41" s="364">
        <f>C33+C39</f>
        <v>68202103930.25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8"/>
      <c r="B46" s="459"/>
      <c r="C46" s="460"/>
      <c r="D46" s="114"/>
      <c r="AMF46"/>
    </row>
    <row r="47" spans="1:1020" s="63" customFormat="1" ht="12.75" customHeight="1">
      <c r="A47" s="437"/>
      <c r="B47" s="438"/>
      <c r="C47" s="439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2" t="s">
        <v>394</v>
      </c>
      <c r="B49" s="423"/>
      <c r="C49" s="424"/>
      <c r="D49" s="114"/>
      <c r="AMF49"/>
    </row>
    <row r="50" spans="1:1020" s="63" customFormat="1" ht="15" customHeight="1">
      <c r="A50" s="425" t="s">
        <v>393</v>
      </c>
      <c r="B50" s="426"/>
      <c r="C50" s="427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40"/>
      <c r="B52" s="441"/>
      <c r="C52" s="442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1" t="s">
        <v>0</v>
      </c>
      <c r="B5" s="461"/>
      <c r="C5" s="461"/>
      <c r="D5" s="461"/>
      <c r="E5" s="75"/>
      <c r="F5" s="75"/>
    </row>
    <row r="6" spans="1:6">
      <c r="A6" s="462" t="s">
        <v>1</v>
      </c>
      <c r="B6" s="462"/>
      <c r="C6" s="462"/>
      <c r="D6" s="462"/>
      <c r="E6" s="75"/>
      <c r="F6" s="75"/>
    </row>
    <row r="7" spans="1:6">
      <c r="A7" s="462" t="s">
        <v>94</v>
      </c>
      <c r="B7" s="462"/>
      <c r="C7" s="462"/>
      <c r="D7" s="462"/>
      <c r="E7" s="75"/>
      <c r="F7" s="75"/>
    </row>
    <row r="8" spans="1:6" ht="16.5" customHeight="1">
      <c r="A8" s="463" t="s">
        <v>95</v>
      </c>
      <c r="B8" s="463"/>
      <c r="C8" s="463"/>
      <c r="D8" s="463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Ramon A. Sanchez</cp:lastModifiedBy>
  <cp:revision>10</cp:revision>
  <cp:lastPrinted>2024-11-12T15:20:07Z</cp:lastPrinted>
  <dcterms:created xsi:type="dcterms:W3CDTF">2010-01-18T15:45:26Z</dcterms:created>
  <dcterms:modified xsi:type="dcterms:W3CDTF">2024-11-13T16:17:30Z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