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elaine.garcia\Desktop\BACKUP elaine garcia\Desktop\Estados Financieros\2024\Estados Financieros Diciembre 2024\SISANOC 2024\TRANSPARENCIA\"/>
    </mc:Choice>
  </mc:AlternateContent>
  <xr:revisionPtr revIDLastSave="0" documentId="8_{8471C94D-2927-4B7F-B2C6-F5A6C69476BC}" xr6:coauthVersionLast="47" xr6:coauthVersionMax="47" xr10:uidLastSave="{00000000-0000-0000-0000-000000000000}"/>
  <bookViews>
    <workbookView xWindow="-120" yWindow="-120" windowWidth="20730" windowHeight="11040" firstSheet="4" activeTab="6" xr2:uid="{B0DD0021-5BF4-4B55-B030-637CC5022B21}"/>
  </bookViews>
  <sheets>
    <sheet name="Estado de Situacion Financiera" sheetId="1" r:id="rId1"/>
    <sheet name="Estado de Rendim. Financiero" sheetId="2" r:id="rId2"/>
    <sheet name="ECANP-Cambio Patrimonio" sheetId="3" r:id="rId3"/>
    <sheet name="NOTAS EXPLICATIVAS" sheetId="4" r:id="rId4"/>
    <sheet name="Flujo de efectivo" sheetId="5" r:id="rId5"/>
    <sheet name="Estado Comparativo" sheetId="6" r:id="rId6"/>
    <sheet name="Propiedad Planta y Equipo" sheetId="7" r:id="rId7"/>
  </sheets>
  <externalReferences>
    <externalReference r:id="rId8"/>
    <externalReference r:id="rId9"/>
  </externalReferences>
  <definedNames>
    <definedName name="_xlnm._FilterDatabase" localSheetId="2" hidden="1">'ECANP-Cambio Patrimonio'!#REF!</definedName>
    <definedName name="_xlnm._FilterDatabase" localSheetId="1" hidden="1">'Estado de Rendim. Financiero'!$A$10:$E$34</definedName>
    <definedName name="_xlnm._FilterDatabase" localSheetId="0" hidden="1">'Estado de Situacion Financiera'!$A$11:$E$11</definedName>
    <definedName name="_xlnm.Print_Area" localSheetId="2">'ECANP-Cambio Patrimonio'!$B$1:$M$42</definedName>
    <definedName name="_xlnm.Print_Area" localSheetId="5">'Estado Comparativo'!$A$1:$G$54</definedName>
    <definedName name="_xlnm.Print_Area" localSheetId="1">'Estado de Rendim. Financiero'!$A$1:$E$49</definedName>
    <definedName name="_xlnm.Print_Area" localSheetId="0">'Estado de Situacion Financiera'!$A$1:$E$82</definedName>
    <definedName name="_xlnm.Print_Area" localSheetId="4">'Flujo de efectivo'!$B$2:$F$67</definedName>
    <definedName name="_xlnm.Print_Area" localSheetId="3">'NOTAS EXPLICATIVAS'!$A$1:$D$476</definedName>
    <definedName name="_xlnm.Print_Area" localSheetId="6">'Propiedad Planta y Equipo'!$B$1:$U$49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3" i="7" l="1"/>
  <c r="S31" i="7"/>
  <c r="I31" i="7"/>
  <c r="E31" i="7"/>
  <c r="U30" i="7"/>
  <c r="Q29" i="7"/>
  <c r="U29" i="7" s="1"/>
  <c r="Q28" i="7"/>
  <c r="O28" i="7"/>
  <c r="O31" i="7" s="1"/>
  <c r="M28" i="7"/>
  <c r="M31" i="7" s="1"/>
  <c r="M33" i="7" s="1"/>
  <c r="K28" i="7"/>
  <c r="K31" i="7" s="1"/>
  <c r="I28" i="7"/>
  <c r="O26" i="7"/>
  <c r="T25" i="7"/>
  <c r="S25" i="7"/>
  <c r="S33" i="7" s="1"/>
  <c r="R25" i="7"/>
  <c r="Q25" i="7"/>
  <c r="P25" i="7"/>
  <c r="N25" i="7"/>
  <c r="M25" i="7"/>
  <c r="L25" i="7"/>
  <c r="J25" i="7"/>
  <c r="G25" i="7"/>
  <c r="E25" i="7"/>
  <c r="E33" i="7" s="1"/>
  <c r="U24" i="7"/>
  <c r="U23" i="7"/>
  <c r="M22" i="7"/>
  <c r="U22" i="7" s="1"/>
  <c r="S20" i="7"/>
  <c r="Q20" i="7"/>
  <c r="O20" i="7"/>
  <c r="O25" i="7" s="1"/>
  <c r="K20" i="7"/>
  <c r="K25" i="7" s="1"/>
  <c r="I20" i="7"/>
  <c r="I25" i="7" s="1"/>
  <c r="I33" i="7" s="1"/>
  <c r="U19" i="7"/>
  <c r="F40" i="6"/>
  <c r="F39" i="6"/>
  <c r="E39" i="6"/>
  <c r="D39" i="6"/>
  <c r="G36" i="6"/>
  <c r="F36" i="6"/>
  <c r="G35" i="6"/>
  <c r="G34" i="6"/>
  <c r="G33" i="6"/>
  <c r="F33" i="6"/>
  <c r="G32" i="6"/>
  <c r="F32" i="6"/>
  <c r="G31" i="6"/>
  <c r="G30" i="6"/>
  <c r="F30" i="6"/>
  <c r="G29" i="6"/>
  <c r="F29" i="6"/>
  <c r="G28" i="6"/>
  <c r="F28" i="6"/>
  <c r="G27" i="6"/>
  <c r="G26" i="6" s="1"/>
  <c r="F27" i="6"/>
  <c r="E26" i="6"/>
  <c r="D26" i="6"/>
  <c r="F26" i="6" s="1"/>
  <c r="C26" i="6"/>
  <c r="G23" i="6"/>
  <c r="G22" i="6"/>
  <c r="G21" i="6"/>
  <c r="G20" i="6"/>
  <c r="G19" i="6"/>
  <c r="F19" i="6"/>
  <c r="G18" i="6"/>
  <c r="F18" i="6"/>
  <c r="G17" i="6"/>
  <c r="G16" i="6"/>
  <c r="G15" i="6"/>
  <c r="E14" i="6"/>
  <c r="E37" i="6" s="1"/>
  <c r="D14" i="6"/>
  <c r="D37" i="6" s="1"/>
  <c r="C14" i="6"/>
  <c r="C37" i="6" s="1"/>
  <c r="F53" i="5"/>
  <c r="E53" i="5"/>
  <c r="F47" i="5"/>
  <c r="F50" i="5" s="1"/>
  <c r="E47" i="5"/>
  <c r="E50" i="5" s="1"/>
  <c r="F31" i="5"/>
  <c r="E31" i="5"/>
  <c r="F19" i="5"/>
  <c r="E17" i="5"/>
  <c r="E19" i="5" s="1"/>
  <c r="D473" i="4"/>
  <c r="B473" i="4"/>
  <c r="D454" i="4"/>
  <c r="B454" i="4"/>
  <c r="D444" i="4"/>
  <c r="C444" i="4"/>
  <c r="B444" i="4"/>
  <c r="D439" i="4"/>
  <c r="D445" i="4" s="1"/>
  <c r="B439" i="4"/>
  <c r="B445" i="4" s="1"/>
  <c r="D417" i="4"/>
  <c r="B417" i="4"/>
  <c r="D400" i="4"/>
  <c r="B400" i="4"/>
  <c r="D392" i="4"/>
  <c r="B392" i="4"/>
  <c r="D378" i="4"/>
  <c r="B378" i="4"/>
  <c r="D365" i="4"/>
  <c r="B365" i="4"/>
  <c r="D343" i="4"/>
  <c r="B343" i="4"/>
  <c r="D312" i="4"/>
  <c r="B312" i="4"/>
  <c r="D277" i="4"/>
  <c r="B277" i="4"/>
  <c r="D267" i="4"/>
  <c r="B267" i="4"/>
  <c r="D259" i="4"/>
  <c r="B259" i="4"/>
  <c r="D244" i="4"/>
  <c r="B244" i="4"/>
  <c r="B226" i="4"/>
  <c r="D222" i="4"/>
  <c r="D226" i="4" s="1"/>
  <c r="B222" i="4"/>
  <c r="D203" i="4"/>
  <c r="B203" i="4"/>
  <c r="D178" i="4"/>
  <c r="B178" i="4"/>
  <c r="D145" i="4"/>
  <c r="D150" i="4" s="1"/>
  <c r="B145" i="4"/>
  <c r="B150" i="4" s="1"/>
  <c r="D123" i="4"/>
  <c r="B123" i="4"/>
  <c r="D114" i="4"/>
  <c r="D111" i="4"/>
  <c r="B111" i="4"/>
  <c r="B114" i="4" s="1"/>
  <c r="D93" i="4"/>
  <c r="B93" i="4"/>
  <c r="D83" i="4"/>
  <c r="B83" i="4"/>
  <c r="D71" i="4"/>
  <c r="B71" i="4"/>
  <c r="D60" i="4"/>
  <c r="B60" i="4"/>
  <c r="B38" i="4"/>
  <c r="B36" i="4"/>
  <c r="B31" i="4"/>
  <c r="B33" i="4" s="1"/>
  <c r="B39" i="4" s="1"/>
  <c r="B22" i="4"/>
  <c r="D17" i="4"/>
  <c r="D22" i="4" s="1"/>
  <c r="B17" i="4"/>
  <c r="I23" i="3"/>
  <c r="G23" i="3"/>
  <c r="E23" i="3"/>
  <c r="M22" i="3"/>
  <c r="M21" i="3"/>
  <c r="M20" i="3"/>
  <c r="M19" i="3"/>
  <c r="M18" i="3"/>
  <c r="M16" i="3"/>
  <c r="M23" i="3" s="1"/>
  <c r="K16" i="3"/>
  <c r="K23" i="3" s="1"/>
  <c r="I16" i="3"/>
  <c r="G16" i="3"/>
  <c r="E16" i="3"/>
  <c r="M15" i="3"/>
  <c r="M13" i="3"/>
  <c r="M12" i="3"/>
  <c r="E25" i="2"/>
  <c r="D25" i="2"/>
  <c r="E15" i="2"/>
  <c r="E28" i="2" s="1"/>
  <c r="D15" i="2"/>
  <c r="D28" i="2" s="1"/>
  <c r="E61" i="1"/>
  <c r="D61" i="1"/>
  <c r="E53" i="1"/>
  <c r="D53" i="1"/>
  <c r="E44" i="1"/>
  <c r="E54" i="1" s="1"/>
  <c r="E63" i="1" s="1"/>
  <c r="D44" i="1"/>
  <c r="D54" i="1" s="1"/>
  <c r="D63" i="1" s="1"/>
  <c r="E29" i="1"/>
  <c r="D29" i="1"/>
  <c r="E20" i="1"/>
  <c r="E31" i="1" s="1"/>
  <c r="D20" i="1"/>
  <c r="D31" i="1" s="1"/>
  <c r="K33" i="7" l="1"/>
  <c r="O33" i="7"/>
  <c r="Q31" i="7"/>
  <c r="Q33" i="7" s="1"/>
  <c r="U20" i="7"/>
  <c r="U25" i="7" s="1"/>
  <c r="U31" i="7" s="1"/>
  <c r="U33" i="7" s="1"/>
  <c r="U28" i="7"/>
  <c r="G14" i="6"/>
  <c r="G37" i="6" s="1"/>
  <c r="F14" i="6"/>
</calcChain>
</file>

<file path=xl/sharedStrings.xml><?xml version="1.0" encoding="utf-8"?>
<sst xmlns="http://schemas.openxmlformats.org/spreadsheetml/2006/main" count="616" uniqueCount="474">
  <si>
    <t>Estado de Situación Financiera</t>
  </si>
  <si>
    <t>Al 31 de diciembre del 2024 y 2023</t>
  </si>
  <si>
    <t>(Valores en RD$)</t>
  </si>
  <si>
    <t>Activos</t>
  </si>
  <si>
    <t>Activos corrientes</t>
  </si>
  <si>
    <t>Efectivo y Equivalentes de Efectivo</t>
  </si>
  <si>
    <t>(Nota 7)</t>
  </si>
  <si>
    <t xml:space="preserve">Cuenta por Cobrar a Corto Plazo </t>
  </si>
  <si>
    <t>(Nota 8)</t>
  </si>
  <si>
    <t xml:space="preserve">Inventarios </t>
  </si>
  <si>
    <t>(Nota 9)</t>
  </si>
  <si>
    <t xml:space="preserve">Porción corriente de documentos por cobrar </t>
  </si>
  <si>
    <t>(Nota 11)</t>
  </si>
  <si>
    <t xml:space="preserve">Pagos anticipados </t>
  </si>
  <si>
    <t>(Nota 10)</t>
  </si>
  <si>
    <t xml:space="preserve">Otros activos corrientes </t>
  </si>
  <si>
    <t>Total activos corrientes</t>
  </si>
  <si>
    <t>Activos no corrientes</t>
  </si>
  <si>
    <t xml:space="preserve">Cuentas por cobrar a largo plazo </t>
  </si>
  <si>
    <t>Documentos por cobrar</t>
  </si>
  <si>
    <t xml:space="preserve">Inversiones a largo plazo </t>
  </si>
  <si>
    <t xml:space="preserve">Otros activos financieros </t>
  </si>
  <si>
    <t>Propiedad Planta y Equipos</t>
  </si>
  <si>
    <t>(Nota 12)</t>
  </si>
  <si>
    <t xml:space="preserve">Activos Intangibles </t>
  </si>
  <si>
    <t>(Nota 13)</t>
  </si>
  <si>
    <t>Total activos no corrientes</t>
  </si>
  <si>
    <t>Total Activos</t>
  </si>
  <si>
    <t xml:space="preserve"> </t>
  </si>
  <si>
    <t>Pasivos</t>
  </si>
  <si>
    <t>Pasivos corrientes</t>
  </si>
  <si>
    <t xml:space="preserve">Sobregiro Bancario </t>
  </si>
  <si>
    <t xml:space="preserve">Cuentas por Pagar a Corto Plazo </t>
  </si>
  <si>
    <t>(Nota 14)</t>
  </si>
  <si>
    <t xml:space="preserve">Préstamos a Corto Plazo </t>
  </si>
  <si>
    <t xml:space="preserve">Parte corriente de Préstamos a Largo Plazo </t>
  </si>
  <si>
    <t>Retenciones y Acumulaciones por Pagar</t>
  </si>
  <si>
    <t>(Nota 15)</t>
  </si>
  <si>
    <t xml:space="preserve">Provisiones a corto plazo </t>
  </si>
  <si>
    <t xml:space="preserve">Beneficios a empleados a corto plazo </t>
  </si>
  <si>
    <t xml:space="preserve">Pensiones </t>
  </si>
  <si>
    <t xml:space="preserve">Otros pasivos corrientes </t>
  </si>
  <si>
    <t>Total pasivos corrientes</t>
  </si>
  <si>
    <t>Pasivos no corrientes</t>
  </si>
  <si>
    <t xml:space="preserve">Cuentas por pagar a largo plazo </t>
  </si>
  <si>
    <t xml:space="preserve">Préstamos a largo plazo </t>
  </si>
  <si>
    <t xml:space="preserve">Instrumentos de deuda </t>
  </si>
  <si>
    <t xml:space="preserve">Provisiones a Largo Plazo </t>
  </si>
  <si>
    <t>(Nota 16)</t>
  </si>
  <si>
    <t xml:space="preserve">Beneficios a empleados a largo plazo </t>
  </si>
  <si>
    <t xml:space="preserve">Otros pasivos no corrientes </t>
  </si>
  <si>
    <t>Total pasivos no corrientes</t>
  </si>
  <si>
    <t xml:space="preserve">Total pasivos </t>
  </si>
  <si>
    <t xml:space="preserve">Activos Netos/Patrimonio </t>
  </si>
  <si>
    <t>(Nota 17)</t>
  </si>
  <si>
    <t>Capital</t>
  </si>
  <si>
    <t>Reservas</t>
  </si>
  <si>
    <t>Resultados positivos (ahorro) / Negativo (desahorro)</t>
  </si>
  <si>
    <t xml:space="preserve">Resultados Acumulados </t>
  </si>
  <si>
    <t>Total activos netos/patrimonio</t>
  </si>
  <si>
    <t>Total Pasivos y Activos Netos/Patrimonio</t>
  </si>
  <si>
    <t>Ing. Felipe Ant. Subervi Hernandez</t>
  </si>
  <si>
    <t>Lic.Alberto Rodriguez</t>
  </si>
  <si>
    <t>Director General</t>
  </si>
  <si>
    <t>Director Administrativo y Financiero</t>
  </si>
  <si>
    <t>Lic. Jose Rosario Pozo</t>
  </si>
  <si>
    <t>Licda. Elaine Garcia Muñoz</t>
  </si>
  <si>
    <t>Enc. Departamento Financiero</t>
  </si>
  <si>
    <t xml:space="preserve">        Enc. Interina División de Contabilidad</t>
  </si>
  <si>
    <t>Estado de Rendimiento Financiero</t>
  </si>
  <si>
    <t>Ingresos</t>
  </si>
  <si>
    <t xml:space="preserve">Impuestos </t>
  </si>
  <si>
    <t>Ingresos por transacciones con contraprestación</t>
  </si>
  <si>
    <t>NOTA 18</t>
  </si>
  <si>
    <t>Transferencias</t>
  </si>
  <si>
    <t>NOTA 19</t>
  </si>
  <si>
    <t>Recargos, multas y otros ingresos</t>
  </si>
  <si>
    <t>Total ingresos</t>
  </si>
  <si>
    <t xml:space="preserve">Gastos </t>
  </si>
  <si>
    <t>Sueldos, salarios y beneficios a empleados</t>
  </si>
  <si>
    <t>NOTA 20</t>
  </si>
  <si>
    <t>Subvenciones y otros pagos por transferencias</t>
  </si>
  <si>
    <t>NOTA 21</t>
  </si>
  <si>
    <t>Suministros y materiales para consumo</t>
  </si>
  <si>
    <t>NOTA 22</t>
  </si>
  <si>
    <t>Gasto de depreciación y amortización</t>
  </si>
  <si>
    <t>NOTA 23</t>
  </si>
  <si>
    <t>Deterioro del valor de propiedad, planta y equipo</t>
  </si>
  <si>
    <t>NOTA 25</t>
  </si>
  <si>
    <t>Gastos financieros</t>
  </si>
  <si>
    <t>NOTA 24</t>
  </si>
  <si>
    <t>Otros gastos</t>
  </si>
  <si>
    <t>Total gastos</t>
  </si>
  <si>
    <t>Resultados positivos (ahorro) / negativo (desahorro)</t>
  </si>
  <si>
    <t>Atribuible a:</t>
  </si>
  <si>
    <t>Propietarios de la entidad controladora</t>
  </si>
  <si>
    <t xml:space="preserve">Intereses minoritarios </t>
  </si>
  <si>
    <t>Enc. Interina División de Contabilidad</t>
  </si>
  <si>
    <t>Estado de Cambio de Activo / Patrimonio</t>
  </si>
  <si>
    <t>Del ejercicio terminado al 31 de diciembre del 2024 y 2023</t>
  </si>
  <si>
    <t>Capital Aportado</t>
  </si>
  <si>
    <t>Cambios en Políticas Contables</t>
  </si>
  <si>
    <t>Revaluación</t>
  </si>
  <si>
    <t>Resultados Acumulados</t>
  </si>
  <si>
    <t>Total Activos Netos / Patrimonio</t>
  </si>
  <si>
    <t>Saldo al 31 de diciembre del 2022</t>
  </si>
  <si>
    <t>Cambio en políticas contables</t>
  </si>
  <si>
    <t>Revaluación de Propiedad, planta y equipo</t>
  </si>
  <si>
    <t xml:space="preserve">Ajuste al patrimonio </t>
  </si>
  <si>
    <t>Resultado del período</t>
  </si>
  <si>
    <t>Saldo al 31 de diciembre del 2023</t>
  </si>
  <si>
    <t>Efecto del gasto de depreciación de los activos revaluados</t>
  </si>
  <si>
    <t>Saldo al 31 de Diciembre del 2024</t>
  </si>
  <si>
    <t>Durante el Periodo Fiscal al 31 de diciembre del 2023 los resultados de ejercicios anteriores ascendieron a un monto de RD$1,668,301,815.48.</t>
  </si>
  <si>
    <t xml:space="preserve"> El resultado del ejercicio actual asciende a un monto de RD$14,804,536,319.26, en este se realizaron ciertos ajustes contables por un monto de RD$(12,477,456,194.52)  </t>
  </si>
  <si>
    <t xml:space="preserve"> ascendiendo a un monto final de RD$2,327,080,124.74, relacionados con registros de operaciones del año 2023 que llegaron a la institución en 2024. </t>
  </si>
  <si>
    <t xml:space="preserve"> En este sentido, se afectó una cuenta contable de gastos de años anteriores, con el fin de reflejar adecuadamente los ingresos y egresos correspondientes al período en </t>
  </si>
  <si>
    <t>que se realizaron las transacciones.</t>
  </si>
  <si>
    <t>Ing. Ant. Felipe Subervi hernandez</t>
  </si>
  <si>
    <t>Lic. Alberto Rodriguez</t>
  </si>
  <si>
    <t>NOTAS A LOS  ESTADOS FINANCIEROS</t>
  </si>
  <si>
    <t>Al 31 de diciembre de los años 2024 y 2023</t>
  </si>
  <si>
    <t>NOTA No.7     Efectivo y equivalentes de efectivo</t>
  </si>
  <si>
    <t>Disponibilidad en poder de las instituciones:</t>
  </si>
  <si>
    <t>Al 31 de Diciembre 2024</t>
  </si>
  <si>
    <t>Al 31 de Diciembre 2023</t>
  </si>
  <si>
    <t>Caja chica</t>
  </si>
  <si>
    <t>Caja general</t>
  </si>
  <si>
    <t>Efectivo en bancos:</t>
  </si>
  <si>
    <t>Efectivo en cuentas operativas institucionales</t>
  </si>
  <si>
    <t>Efectivo cuentas UEPEX</t>
  </si>
  <si>
    <t>Efectivo cuentas SIGEF</t>
  </si>
  <si>
    <t xml:space="preserve">Nota No. 8     Cuentas por Cobrar a Corto Plazo </t>
  </si>
  <si>
    <r>
      <t>Al 31 de Diciembre del  2024 y al 31 de Diciembre del 2023, los Balances de estas Cuentas   reflejan variación  y están representados por  cuentas por cobrar propias y otras cuentas por cobrar, por valor de</t>
    </r>
    <r>
      <rPr>
        <b/>
        <sz val="11"/>
        <rFont val="Times New Roman"/>
        <family val="1"/>
      </rPr>
      <t xml:space="preserve"> RD$29,705,113,866.77</t>
    </r>
    <r>
      <rPr>
        <sz val="11"/>
        <rFont val="Times New Roman"/>
        <family val="1"/>
      </rPr>
      <t xml:space="preserve"> y</t>
    </r>
    <r>
      <rPr>
        <b/>
        <sz val="11"/>
        <rFont val="Times New Roman"/>
        <family val="1"/>
      </rPr>
      <t xml:space="preserve"> RD$27,872,968,409.19 </t>
    </r>
    <r>
      <rPr>
        <sz val="11"/>
        <rFont val="Times New Roman"/>
        <family val="1"/>
      </rPr>
      <t xml:space="preserve">avances y anticipos a contratistas  por los montos de </t>
    </r>
    <r>
      <rPr>
        <b/>
        <sz val="11"/>
        <rFont val="Times New Roman"/>
        <family val="1"/>
      </rPr>
      <t xml:space="preserve">RD$1,278,336,579.07 y RD$1,907,159,848.11 </t>
    </r>
    <r>
      <rPr>
        <sz val="11"/>
        <rFont val="Times New Roman"/>
        <family val="1"/>
      </rPr>
      <t xml:space="preserve">respectivamente, </t>
    </r>
    <r>
      <rPr>
        <b/>
        <sz val="11"/>
        <rFont val="Times New Roman"/>
        <family val="1"/>
      </rPr>
      <t>Menos</t>
    </r>
    <r>
      <rPr>
        <sz val="11"/>
        <rFont val="Times New Roman"/>
        <family val="1"/>
      </rPr>
      <t xml:space="preserve"> una Provisión para Cuentas Incobrables de usuarios por un total de </t>
    </r>
    <r>
      <rPr>
        <b/>
        <sz val="11"/>
        <rFont val="Times New Roman"/>
        <family val="1"/>
      </rPr>
      <t xml:space="preserve">RD$(19,919,631,722.13) </t>
    </r>
    <r>
      <rPr>
        <sz val="11"/>
        <rFont val="Times New Roman"/>
        <family val="1"/>
      </rPr>
      <t xml:space="preserve">y  </t>
    </r>
    <r>
      <rPr>
        <b/>
        <sz val="11"/>
        <rFont val="Times New Roman"/>
        <family val="1"/>
      </rPr>
      <t>RD$(18,389,581,304.11)</t>
    </r>
    <r>
      <rPr>
        <sz val="11"/>
        <rFont val="Times New Roman"/>
        <family val="1"/>
      </rPr>
      <t xml:space="preserve"> y una</t>
    </r>
    <r>
      <rPr>
        <b/>
        <sz val="11"/>
        <rFont val="Times New Roman"/>
        <family val="1"/>
      </rPr>
      <t xml:space="preserve"> </t>
    </r>
    <r>
      <rPr>
        <sz val="11"/>
        <rFont val="Times New Roman"/>
        <family val="1"/>
      </rPr>
      <t>provison por avances a contratistas por los montos de</t>
    </r>
    <r>
      <rPr>
        <b/>
        <sz val="11"/>
        <rFont val="Times New Roman"/>
        <family val="1"/>
      </rPr>
      <t xml:space="preserve"> RD$(154,895,326.25) y RD$(146,401,696.46) </t>
    </r>
    <r>
      <rPr>
        <sz val="11"/>
        <rFont val="Times New Roman"/>
        <family val="1"/>
      </rPr>
      <t>respectivamente, arrojando  un balance neto de</t>
    </r>
    <r>
      <rPr>
        <b/>
        <sz val="11"/>
        <rFont val="Times New Roman"/>
        <family val="1"/>
      </rPr>
      <t xml:space="preserve"> </t>
    </r>
    <r>
      <rPr>
        <sz val="11"/>
        <rFont val="Times New Roman"/>
        <family val="1"/>
      </rPr>
      <t>R</t>
    </r>
    <r>
      <rPr>
        <b/>
        <sz val="11"/>
        <rFont val="Times New Roman"/>
        <family val="1"/>
      </rPr>
      <t>D$10,908,923,397.46</t>
    </r>
    <r>
      <rPr>
        <sz val="11"/>
        <rFont val="Times New Roman"/>
        <family val="1"/>
      </rPr>
      <t xml:space="preserve"> y  </t>
    </r>
    <r>
      <rPr>
        <b/>
        <sz val="11"/>
        <rFont val="Times New Roman"/>
        <family val="1"/>
      </rPr>
      <t xml:space="preserve">RD$11,244,145,256.73 </t>
    </r>
    <r>
      <rPr>
        <sz val="11"/>
        <rFont val="Times New Roman"/>
        <family val="1"/>
      </rPr>
      <t xml:space="preserve">según detalle: </t>
    </r>
  </si>
  <si>
    <t>DESCRIPCIÓN</t>
  </si>
  <si>
    <t>Cuentas por Cobrar Propias</t>
  </si>
  <si>
    <t>Otras Cuentas por Cobrar</t>
  </si>
  <si>
    <t>Total Cuentas y Documentos por Cobrar a Corto Plazo</t>
  </si>
  <si>
    <t>Menos: Provision ctas. Cobrar usuarios y otras</t>
  </si>
  <si>
    <t>Sub-total</t>
  </si>
  <si>
    <t>Avances y Anticipos a Contratistas</t>
  </si>
  <si>
    <t xml:space="preserve">Avances incobrables para amortizar </t>
  </si>
  <si>
    <t>Menos: Provision  avance contratistas</t>
  </si>
  <si>
    <t>Totales</t>
  </si>
  <si>
    <t>Nota 8-A</t>
  </si>
  <si>
    <t>Provision Para Prestamos y  Cuentas Directas incobrables</t>
  </si>
  <si>
    <t xml:space="preserve">Al  31 de Diciembre del Periodo 2024 y al 31 de Diciembre del Período 2023, los Balances de las Cuentas de Provisiones Reflejan variación  y están representados por  cuentas por Cobrar a usuarios, Cuentas por Cobrar Empleados y cuentas por cobrar  Avances y Anticipos a Contratistas, se crea ademas la provision por mora y el  4% a usuarios </t>
  </si>
  <si>
    <t>PARTIDAS</t>
  </si>
  <si>
    <t>Reservas Cuentas Incobrable Usuarios</t>
  </si>
  <si>
    <t>Reservas Cuentas Incobrable Empleados</t>
  </si>
  <si>
    <t>Reservas Cuentas Incobrable Avance</t>
  </si>
  <si>
    <t>Reservas Cuentas Incobrable (4%usuarios)</t>
  </si>
  <si>
    <t>Reservas Cuentas Incobrable (Mora)</t>
  </si>
  <si>
    <t>Total Gastos Para Provision</t>
  </si>
  <si>
    <t>Nota No. 9      Inventarios</t>
  </si>
  <si>
    <r>
      <t xml:space="preserve">Al   31  de Diciembre  del 2024 y al 31 de Diciembre del  2023, los Balances del  Inventario de Consumo son de </t>
    </r>
    <r>
      <rPr>
        <b/>
        <sz val="11"/>
        <rFont val="Times New Roman"/>
        <family val="1"/>
      </rPr>
      <t>RD$82,128,972.01 y RD$108,194,575.32</t>
    </r>
    <r>
      <rPr>
        <sz val="11"/>
        <rFont val="Times New Roman"/>
        <family val="1"/>
      </rPr>
      <t xml:space="preserve"> Respectivamente segun el siguiente cuadro: </t>
    </r>
  </si>
  <si>
    <t xml:space="preserve">DESCRIPCION </t>
  </si>
  <si>
    <t>Inventarios de Consumo</t>
  </si>
  <si>
    <t>Nota No. 10     Pagos Anticipados</t>
  </si>
  <si>
    <r>
      <rPr>
        <sz val="11"/>
        <rFont val="Times New Roman"/>
        <family val="1"/>
      </rPr>
      <t xml:space="preserve">Al 31 de Diciembre 2024 y el 31 de Diciembre del 2023, los Balances de los Pagos Anticipados por: Seguros, suscripciones, fianzas y depósitos pagados fueron por montos de  </t>
    </r>
    <r>
      <rPr>
        <b/>
        <sz val="11"/>
        <rFont val="Times New Roman"/>
        <family val="1"/>
      </rPr>
      <t>RD$19,651,432.50</t>
    </r>
    <r>
      <rPr>
        <sz val="11"/>
        <rFont val="Times New Roman"/>
        <family val="1"/>
      </rPr>
      <t xml:space="preserve">  y</t>
    </r>
    <r>
      <rPr>
        <b/>
        <sz val="11"/>
        <rFont val="Times New Roman"/>
        <family val="1"/>
      </rPr>
      <t xml:space="preserve"> RD$14,449,022.56</t>
    </r>
    <r>
      <rPr>
        <sz val="11"/>
        <rFont val="Times New Roman"/>
        <family val="1"/>
      </rPr>
      <t xml:space="preserve"> respectivamente según el siguiente detalle: </t>
    </r>
  </si>
  <si>
    <t>Descripción</t>
  </si>
  <si>
    <t>Seguros (vehiculos)</t>
  </si>
  <si>
    <t>Placa de vehiculos</t>
  </si>
  <si>
    <t>Fianzas y depósitos pagados</t>
  </si>
  <si>
    <t>Total</t>
  </si>
  <si>
    <t>Nota No. 11   Otros activos Corrientes</t>
  </si>
  <si>
    <r>
      <t xml:space="preserve">Al 31 de Diciembre del año 2024 y al 31 de Diciembre 2023 existe un monto total de </t>
    </r>
    <r>
      <rPr>
        <b/>
        <sz val="11"/>
        <rFont val="Times New Roman"/>
        <family val="1"/>
      </rPr>
      <t>RD$579,110.20</t>
    </r>
    <r>
      <rPr>
        <sz val="11"/>
        <rFont val="Times New Roman"/>
        <family val="1"/>
      </rPr>
      <t xml:space="preserve"> y</t>
    </r>
    <r>
      <rPr>
        <b/>
        <sz val="11"/>
        <rFont val="Times New Roman"/>
        <family val="1"/>
      </rPr>
      <t xml:space="preserve"> RD$500,000.00 </t>
    </r>
    <r>
      <rPr>
        <sz val="11"/>
        <rFont val="Times New Roman"/>
        <family val="1"/>
      </rPr>
      <t>por fondos sujetos a liquidacion con la  presentacion de facturas.</t>
    </r>
  </si>
  <si>
    <t>Fondos sujetos a liquidacion</t>
  </si>
  <si>
    <t>Nota No. 12     Propiedad Planta y Equipos</t>
  </si>
  <si>
    <r>
      <t xml:space="preserve">En el ejercicio 2024, se realizaron ajustes en las cuentas relacionadas con los bienes en uso de la institución. En particular, se identificó que las cuentas correspondientes a acueductos, alcantarillados y planta de tratamiento, presentadas previamente, eran cuentas auxiliares. Por lo tanto, estas cuentas fueron sustituidas por su respectiva cuenta de control de </t>
    </r>
    <r>
      <rPr>
        <b/>
        <sz val="11"/>
        <color theme="1"/>
        <rFont val="Times New Roman"/>
        <family val="1"/>
      </rPr>
      <t xml:space="preserve">embalses, presas, diques </t>
    </r>
    <r>
      <rPr>
        <sz val="11"/>
        <color theme="1"/>
        <rFont val="Times New Roman"/>
        <family val="1"/>
      </rPr>
      <t xml:space="preserve">, con el objetivo de reflejar correctamente la clasificación y el valor de los bienes según las normativas contables vigentes. Se unificaron las cuentas </t>
    </r>
    <r>
      <rPr>
        <b/>
        <sz val="11"/>
        <color theme="1"/>
        <rFont val="Times New Roman"/>
        <family val="1"/>
      </rPr>
      <t>terrenos</t>
    </r>
    <r>
      <rPr>
        <sz val="11"/>
        <color theme="1"/>
        <rFont val="Times New Roman"/>
        <family val="1"/>
      </rPr>
      <t xml:space="preserve"> y </t>
    </r>
    <r>
      <rPr>
        <b/>
        <sz val="11"/>
        <color theme="1"/>
        <rFont val="Times New Roman"/>
        <family val="1"/>
      </rPr>
      <t>terrenos fuera del sistema</t>
    </r>
    <r>
      <rPr>
        <sz val="11"/>
        <color theme="1"/>
        <rFont val="Times New Roman"/>
        <family val="1"/>
      </rPr>
      <t xml:space="preserve"> que pertenecen a la misma cuenta control.</t>
    </r>
  </si>
  <si>
    <r>
      <t>Durante el Ejercicio del  31 de Diciembre  del 2024 y  el 31 de Diciembre del Ejercicio  2023, los Balances de las cuentas de propiedad, planta y equipos (Neto) son de RD$</t>
    </r>
    <r>
      <rPr>
        <b/>
        <sz val="11"/>
        <color theme="1"/>
        <rFont val="Times New Roman"/>
        <family val="1"/>
      </rPr>
      <t>54,460,787,237.02</t>
    </r>
    <r>
      <rPr>
        <sz val="11"/>
        <color theme="1"/>
        <rFont val="Times New Roman"/>
        <family val="1"/>
      </rPr>
      <t xml:space="preserve"> y  RD$</t>
    </r>
    <r>
      <rPr>
        <b/>
        <sz val="11"/>
        <color theme="1"/>
        <rFont val="Times New Roman"/>
        <family val="1"/>
      </rPr>
      <t xml:space="preserve">52,983,777,314.46 </t>
    </r>
    <r>
      <rPr>
        <sz val="11"/>
        <color theme="1"/>
        <rFont val="Times New Roman"/>
        <family val="1"/>
      </rPr>
      <t xml:space="preserve">Respectivamente segun el siguiente cuadro: </t>
    </r>
  </si>
  <si>
    <t>Equipos de Transporte</t>
  </si>
  <si>
    <t>Equipos y Muebles para oficina</t>
  </si>
  <si>
    <t xml:space="preserve">Terrenos </t>
  </si>
  <si>
    <t xml:space="preserve">Edificios </t>
  </si>
  <si>
    <t>Embalses, presas y diques</t>
  </si>
  <si>
    <t>Otros Bienes de uso</t>
  </si>
  <si>
    <t xml:space="preserve">Total Bienes de Uso </t>
  </si>
  <si>
    <t>Menos: Depreciación Acumulada de Bienes en Uso</t>
  </si>
  <si>
    <t>Construcciones y mejoras en proceso</t>
  </si>
  <si>
    <t>Nota No. 13     Activos Intangibles</t>
  </si>
  <si>
    <r>
      <t xml:space="preserve">Al 31 de Diciembre 2024 y el 31 de Diciembre del 2023 los Balances de las cuentas Bienes Intangibles consistentes en: Paquetes y programas de computacion por valor de </t>
    </r>
    <r>
      <rPr>
        <b/>
        <sz val="11"/>
        <rFont val="Times New Roman"/>
        <family val="1"/>
      </rPr>
      <t xml:space="preserve">RD$23,962,416.77 y RD$18,126,369.10, </t>
    </r>
    <r>
      <rPr>
        <sz val="11"/>
        <rFont val="Times New Roman"/>
        <family val="1"/>
      </rPr>
      <t xml:space="preserve">según el siguiente detalle: </t>
    </r>
  </si>
  <si>
    <t>DESCRIPCION</t>
  </si>
  <si>
    <t>Programa de Computación o Software</t>
  </si>
  <si>
    <t xml:space="preserve">Nota No. 14       Cuentas Por Pagar a Corto Plazo </t>
  </si>
  <si>
    <r>
      <t xml:space="preserve">Durante el Periodo  del 31  de Diciembre  del 2024 y 31 de Diciembre del Período  2023, el total de Cuentas a Pagar a  Corto Plazo eran de </t>
    </r>
    <r>
      <rPr>
        <b/>
        <sz val="11"/>
        <rFont val="Times New Roman"/>
        <family val="1"/>
      </rPr>
      <t>RD$4,069,655,766.33</t>
    </r>
    <r>
      <rPr>
        <sz val="11"/>
        <rFont val="Times New Roman"/>
        <family val="1"/>
      </rPr>
      <t xml:space="preserve"> y</t>
    </r>
    <r>
      <rPr>
        <sz val="11"/>
        <color rgb="FFFF0000"/>
        <rFont val="Times New Roman"/>
        <family val="1"/>
      </rPr>
      <t xml:space="preserve"> </t>
    </r>
    <r>
      <rPr>
        <b/>
        <sz val="11"/>
        <color theme="1"/>
        <rFont val="Times New Roman"/>
        <family val="1"/>
      </rPr>
      <t xml:space="preserve">RD$4,196,440,569.67 </t>
    </r>
    <r>
      <rPr>
        <sz val="11"/>
        <color theme="1"/>
        <rFont val="Times New Roman"/>
        <family val="1"/>
      </rPr>
      <t>respectivamente  según detalle siguiente.</t>
    </r>
  </si>
  <si>
    <t>Proveedores de servicios</t>
  </si>
  <si>
    <t>Proveedores de bienes</t>
  </si>
  <si>
    <t>Proveedores de Obras</t>
  </si>
  <si>
    <t>Proveedores de obras menores</t>
  </si>
  <si>
    <t>Total Proveedores</t>
  </si>
  <si>
    <t>Gastos de personal por pagar</t>
  </si>
  <si>
    <t>Otras cuentas por pagar</t>
  </si>
  <si>
    <t>Provisiones por pagar</t>
  </si>
  <si>
    <t>Deducciones y retenciones por pagar</t>
  </si>
  <si>
    <t>Nota No. 15             Retenciones y Acumulaciones por Pagar</t>
  </si>
  <si>
    <t xml:space="preserve">RETENCIONES IMPOSITIVAS POR PAGAR                                                                   </t>
  </si>
  <si>
    <t xml:space="preserve">IDSS SEGURO SOCIAL                                                                                  </t>
  </si>
  <si>
    <t xml:space="preserve">1% LEY 6-86                                                                                         </t>
  </si>
  <si>
    <t xml:space="preserve">RENTA ASALARIADO   (IR3)                                                                            </t>
  </si>
  <si>
    <t xml:space="preserve">IMPUESTO SOBRE LA RENTA 5%                                                                          </t>
  </si>
  <si>
    <t xml:space="preserve">RENTA (27%)                                                                                         </t>
  </si>
  <si>
    <t xml:space="preserve">RENTA (10%)                                                                                         </t>
  </si>
  <si>
    <t xml:space="preserve">RENTA (2%)                                                                                         </t>
  </si>
  <si>
    <t xml:space="preserve">ITBIS (30%)                                                                                         </t>
  </si>
  <si>
    <t xml:space="preserve">ITBIS (100%)                                                                                        </t>
  </si>
  <si>
    <t xml:space="preserve">DEDUCCIONES A EMPLEADOS                                                                </t>
  </si>
  <si>
    <t xml:space="preserve">RETENC. IMPUESTO SOBRE LA RENTA  (EMPLEADOS DESV.)                                                  </t>
  </si>
  <si>
    <t xml:space="preserve">RETENCIONES Y APORTE A LA SEGURIDAD SOCIAL - TSS                                                    </t>
  </si>
  <si>
    <t xml:space="preserve">RETENCIONES A FAVOR DE TERCEROS                                                                     </t>
  </si>
  <si>
    <t xml:space="preserve">COOPERATIVA                                                                                         </t>
  </si>
  <si>
    <t xml:space="preserve">CUOTA ASOCIACIONES (CODIA)                                                                          </t>
  </si>
  <si>
    <t>SENASA COMPLEMENTARIO DEPENDIENTES</t>
  </si>
  <si>
    <t xml:space="preserve">RET. PRESTAMO A EMPLEADOS BANRESERVAS                                                               </t>
  </si>
  <si>
    <t xml:space="preserve">(PRESTAMO EMPLEADO SUSPEND.) CAASD                                                                  </t>
  </si>
  <si>
    <t xml:space="preserve">DESCUENTO 2% DE PRESTAMOS EMPLEADOS                                                                 </t>
  </si>
  <si>
    <t>DEDUCCIONES POR GARANTIA DE OBRAS</t>
  </si>
  <si>
    <t>DEDUCCIONES A CONTRATISTA</t>
  </si>
  <si>
    <t>PASIVOS NO CORRIENTES</t>
  </si>
  <si>
    <t>Nota No. 16       Provisiones a Largo Plazo</t>
  </si>
  <si>
    <t>La cuenta Fianzas de Usuarios mantiene balance desde el periodo 2000-2021 por un monto de RD$62,783,074.31. Los montos de RD$13,773,720.00 y RD$15,397,011.00 representan la deuda de INAPA y CORASAAN por prestamos de productos químicos tomados por la CAASD en el año 2015. Ver adjunto circular No. MH-2022-011510 de fecha 3 de mayo del 2022, que prohíbe asumir compromisos y devengar gastos con cargo a años anteriores.</t>
  </si>
  <si>
    <t>Inapa productos quimicos</t>
  </si>
  <si>
    <t>Coraasan productos quimicos</t>
  </si>
  <si>
    <t>Fianzas a Usuarios</t>
  </si>
  <si>
    <t xml:space="preserve">Nota No. 17       Patrimonio </t>
  </si>
  <si>
    <t>Resultados de Ejercicios Anteriores</t>
  </si>
  <si>
    <r>
      <t>Durante el Periodo Fiscal al 31 de diciembre del 2023 los resultados de ejercicios anteriores ascendieron a un monto de</t>
    </r>
    <r>
      <rPr>
        <b/>
        <sz val="12"/>
        <rFont val="Times New Roman"/>
        <family val="1"/>
      </rPr>
      <t xml:space="preserve"> RD$1,668,301,815.48</t>
    </r>
    <r>
      <rPr>
        <sz val="12"/>
        <rFont val="Times New Roman"/>
        <family val="1"/>
      </rPr>
      <t xml:space="preserve">. El resultado del ejercicio actual asciende a un monto de </t>
    </r>
    <r>
      <rPr>
        <b/>
        <sz val="12"/>
        <rFont val="Times New Roman"/>
        <family val="1"/>
      </rPr>
      <t>RD$14,804,536,319.26</t>
    </r>
    <r>
      <rPr>
        <sz val="12"/>
        <rFont val="Times New Roman"/>
        <family val="1"/>
      </rPr>
      <t>, en este se realizaron ciertos ajustes contables por un monto de RD$(12,477,456,194.52) ascendiendo a un monto final de</t>
    </r>
    <r>
      <rPr>
        <b/>
        <sz val="12"/>
        <rFont val="Times New Roman"/>
        <family val="1"/>
      </rPr>
      <t xml:space="preserve"> RD$2,327,080,124.74</t>
    </r>
    <r>
      <rPr>
        <sz val="12"/>
        <rFont val="Times New Roman"/>
        <family val="1"/>
      </rPr>
      <t xml:space="preserve">, relacionados con registros de operaciones del año 2023 que llegaron a la institución en 2024. En este sentido, se afectó una cuenta contable de gastos de años anteriores, con el fin de reflejar adecuadamente los ingresos y egresos correspondientes al período en que se realizaron las transacciones. </t>
    </r>
  </si>
  <si>
    <t>Adicionalmente, se llevó a cabo la reversión de ciertos registros contables asociados a proyectos externos que habían sido mal aplicados. Estos registros fueron corregidos para reflejar la correcta asignación de los fondos y asegurar que los montos de los proyectos se contabilizaran según los criterios establecidos.</t>
  </si>
  <si>
    <r>
      <t xml:space="preserve">Durante el Periodo del  31 de Diciembre del  2024 y al  31 de Diciembre del Período 2023,  el capital   de la CAASD tiene un Balance de </t>
    </r>
    <r>
      <rPr>
        <b/>
        <sz val="11"/>
        <rFont val="Times New Roman"/>
        <family val="1"/>
      </rPr>
      <t>RD$64,568,514,360.88 y</t>
    </r>
    <r>
      <rPr>
        <sz val="11"/>
        <rFont val="Times New Roman"/>
        <family val="1"/>
      </rPr>
      <t xml:space="preserve"> </t>
    </r>
    <r>
      <rPr>
        <b/>
        <sz val="11"/>
        <rFont val="Times New Roman"/>
        <family val="1"/>
      </rPr>
      <t xml:space="preserve">RD$66,279,660,958.08 </t>
    </r>
    <r>
      <rPr>
        <sz val="11"/>
        <rFont val="Times New Roman"/>
        <family val="1"/>
      </rPr>
      <t>respectivamente.</t>
    </r>
  </si>
  <si>
    <t xml:space="preserve">Constitución del Capital </t>
  </si>
  <si>
    <t xml:space="preserve">Aporte de Capital </t>
  </si>
  <si>
    <t>Subtotal</t>
  </si>
  <si>
    <t>Resultado de Ejercicios Anteriores</t>
  </si>
  <si>
    <t xml:space="preserve">Resultado del Ejercicio  </t>
  </si>
  <si>
    <t>Ajuste al resultado acumulado</t>
  </si>
  <si>
    <t>Aporte de capital recibido</t>
  </si>
  <si>
    <r>
      <t xml:space="preserve">Durante el Periodo Fiscal del  31 de Diciembre del 2023, se reversaron las partidas registradas en la cuenta contable APORTE DE CAPITAL, ya que estas pertenecian a otras clasificaciones. Tambien se reversó el monto de </t>
    </r>
    <r>
      <rPr>
        <b/>
        <sz val="11"/>
        <rFont val="Times New Roman"/>
        <family val="1"/>
      </rPr>
      <t>RD$476,441,306.07</t>
    </r>
    <r>
      <rPr>
        <sz val="11"/>
        <rFont val="Times New Roman"/>
        <family val="1"/>
      </rPr>
      <t xml:space="preserve"> correspondiente al aporte de capital del año 2022. El 31 de Diciembre del Período 2024,  los saldos ascendieron a</t>
    </r>
    <r>
      <rPr>
        <b/>
        <sz val="11"/>
        <rFont val="Times New Roman"/>
        <family val="1"/>
      </rPr>
      <t xml:space="preserve"> RD$0.00</t>
    </r>
    <r>
      <rPr>
        <sz val="11"/>
        <rFont val="Times New Roman"/>
        <family val="1"/>
      </rPr>
      <t xml:space="preserve"> por concepto de aportes de capital registrados , según el siguiente detalle: </t>
    </r>
  </si>
  <si>
    <t xml:space="preserve">                      PARTIDAS</t>
  </si>
  <si>
    <t xml:space="preserve">Transferencias de Capital del  gobierno </t>
  </si>
  <si>
    <t>Transferencias de Capital Recibidas</t>
  </si>
  <si>
    <t xml:space="preserve">                                                              Estado de Resultados</t>
  </si>
  <si>
    <t>Nota No. 18  Ingresos por transacciones con contraprestacion</t>
  </si>
  <si>
    <t>OTROS INGRESOS:</t>
  </si>
  <si>
    <r>
      <t xml:space="preserve">Durante los Ejercicios Fiscales  del  31 de Diciembre del  2024 y 2023, los ingresos no tributarios alcanzaron los montos de </t>
    </r>
    <r>
      <rPr>
        <b/>
        <sz val="11"/>
        <rFont val="Times New Roman"/>
        <family val="1"/>
      </rPr>
      <t xml:space="preserve">RD$3,569,619,939.90 </t>
    </r>
    <r>
      <rPr>
        <sz val="11"/>
        <rFont val="Times New Roman"/>
        <family val="1"/>
      </rPr>
      <t xml:space="preserve">y  </t>
    </r>
    <r>
      <rPr>
        <b/>
        <sz val="11"/>
        <rFont val="Times New Roman"/>
        <family val="1"/>
      </rPr>
      <t xml:space="preserve"> RD$3,692,128,095.78.</t>
    </r>
  </si>
  <si>
    <t>INGRESOS NO TRIBUTARIOS</t>
  </si>
  <si>
    <t xml:space="preserve">Ventas de Bienes y Servicios  </t>
  </si>
  <si>
    <t xml:space="preserve">Renta de Propiedad  </t>
  </si>
  <si>
    <t xml:space="preserve">Otros ingresos no Tributarios   </t>
  </si>
  <si>
    <t xml:space="preserve">Total Otros Ingresos </t>
  </si>
  <si>
    <t xml:space="preserve"> Ventas de Bienes y Servicios </t>
  </si>
  <si>
    <r>
      <t xml:space="preserve">Los Ingresos por concepto de  Ventas  por parte de Instituciones de  la Administración Pública durante los Ejercicios del  31 de Diciembre del   2024 y 2023, fueron de </t>
    </r>
    <r>
      <rPr>
        <b/>
        <sz val="11"/>
        <rFont val="Times New Roman"/>
        <family val="1"/>
      </rPr>
      <t>RD$3,250,799,775.97</t>
    </r>
    <r>
      <rPr>
        <sz val="11"/>
        <rFont val="Times New Roman"/>
        <family val="1"/>
      </rPr>
      <t xml:space="preserve">  y   </t>
    </r>
    <r>
      <rPr>
        <b/>
        <sz val="11"/>
        <rFont val="Times New Roman"/>
        <family val="1"/>
      </rPr>
      <t>RD$3,228,530,554.58 re</t>
    </r>
    <r>
      <rPr>
        <sz val="11"/>
        <rFont val="Times New Roman"/>
        <family val="1"/>
      </rPr>
      <t xml:space="preserve">spectivamente. </t>
    </r>
  </si>
  <si>
    <t xml:space="preserve">Ventas de Bienes y Servicios </t>
  </si>
  <si>
    <t>Total Venta de la Administración Pública</t>
  </si>
  <si>
    <t xml:space="preserve"> Renta de La Propiedad</t>
  </si>
  <si>
    <r>
      <t xml:space="preserve">Los Ingresos por intereses, durante los Ejercicios   al 31 de Diciembre del  2024 y 2023 ascendieron a </t>
    </r>
    <r>
      <rPr>
        <b/>
        <sz val="11"/>
        <rFont val="Times New Roman"/>
        <family val="1"/>
      </rPr>
      <t>RD$2,255.26</t>
    </r>
    <r>
      <rPr>
        <sz val="11"/>
        <rFont val="Times New Roman"/>
        <family val="1"/>
      </rPr>
      <t xml:space="preserve"> y RD</t>
    </r>
    <r>
      <rPr>
        <b/>
        <sz val="11"/>
        <rFont val="Times New Roman"/>
        <family val="1"/>
      </rPr>
      <t>$943,955.66</t>
    </r>
  </si>
  <si>
    <t>Ingresos por Intereses</t>
  </si>
  <si>
    <t>Total Rentas De La Propiedad</t>
  </si>
  <si>
    <t>Otros Ingresos y de Operaciones</t>
  </si>
  <si>
    <r>
      <t xml:space="preserve">Los Otros Ingresos No Tributarios por concepto de Analisis bacteriologicos y Otros, Durante los Ejercicios  del  31 de Diciembre del  2024 y 2023, fueron por </t>
    </r>
    <r>
      <rPr>
        <b/>
        <sz val="11"/>
        <rFont val="Times New Roman"/>
        <family val="1"/>
      </rPr>
      <t xml:space="preserve">RD$318,817,908.67 </t>
    </r>
    <r>
      <rPr>
        <sz val="11"/>
        <rFont val="Times New Roman"/>
        <family val="1"/>
      </rPr>
      <t xml:space="preserve">y </t>
    </r>
    <r>
      <rPr>
        <b/>
        <sz val="11"/>
        <rFont val="Times New Roman"/>
        <family val="1"/>
      </rPr>
      <t>RD$462,577,526.28</t>
    </r>
    <r>
      <rPr>
        <sz val="11"/>
        <rFont val="Times New Roman"/>
        <family val="1"/>
      </rPr>
      <t xml:space="preserve"> respectivamente.</t>
    </r>
  </si>
  <si>
    <t>Ingressos diferidos</t>
  </si>
  <si>
    <t>Cobro de acometidas</t>
  </si>
  <si>
    <t>Venta de ticket</t>
  </si>
  <si>
    <t>Ingresos cobros permiso de pozo</t>
  </si>
  <si>
    <t>Suministro y colocacion medidores pozo</t>
  </si>
  <si>
    <t>Ingresos cobros incorporacion aguas residuales</t>
  </si>
  <si>
    <t>Alquiler de espacios</t>
  </si>
  <si>
    <t>Analisis de laboratorio</t>
  </si>
  <si>
    <t>Supervisión de obras</t>
  </si>
  <si>
    <t>Equipamiento</t>
  </si>
  <si>
    <t>Reforestacion de cuencas</t>
  </si>
  <si>
    <t>Ingresos caja general</t>
  </si>
  <si>
    <t>Aporte sisaril maternidad</t>
  </si>
  <si>
    <t>Sobrantes de caja</t>
  </si>
  <si>
    <t>Vertido de desechos la zurza</t>
  </si>
  <si>
    <t>Certificacion de disponibilidad de red</t>
  </si>
  <si>
    <t>Ajuste a cupo basico</t>
  </si>
  <si>
    <t>Consumo estimado</t>
  </si>
  <si>
    <t>Ingresos por acuerdos de pago</t>
  </si>
  <si>
    <t>Uso de espacio punto Gob</t>
  </si>
  <si>
    <t>Gestion presup. Diseño plano y tratam.</t>
  </si>
  <si>
    <t>Gastos no admitidos (caja chica)</t>
  </si>
  <si>
    <t xml:space="preserve">Arrendamiento de equipos, antena, suelos y otros </t>
  </si>
  <si>
    <t>Total  Otros Ingresos No Tributarios</t>
  </si>
  <si>
    <t>Nota No. 19 Transferencias Corrientes y de Capital recibidas</t>
  </si>
  <si>
    <r>
      <t xml:space="preserve">Las transferencias corrientes y de capital recibidas durante los Ejercicios del 31 de Diciembre de 2024 y 2023 fueron por un total de </t>
    </r>
    <r>
      <rPr>
        <b/>
        <sz val="11"/>
        <color theme="1"/>
        <rFont val="Times New Roman"/>
        <family val="1"/>
      </rPr>
      <t>RD$13,579,798,548.32</t>
    </r>
    <r>
      <rPr>
        <sz val="11"/>
        <color theme="1"/>
        <rFont val="Times New Roman"/>
        <family val="1"/>
      </rPr>
      <t xml:space="preserve"> y </t>
    </r>
    <r>
      <rPr>
        <b/>
        <sz val="11"/>
        <color theme="1"/>
        <rFont val="Times New Roman"/>
        <family val="1"/>
      </rPr>
      <t>RD$14,799,966,361.03</t>
    </r>
    <r>
      <rPr>
        <sz val="11"/>
        <color theme="1"/>
        <rFont val="Times New Roman"/>
        <family val="1"/>
      </rPr>
      <t>, respectivamente. Estas donaciones o transferencias están asignadas dentro del presupuesto de la institución y fueron recibidas a través del Ministerio de Salud Pública.</t>
    </r>
    <r>
      <rPr>
        <sz val="11"/>
        <color theme="1"/>
        <rFont val="Times New Roman"/>
        <family val="1"/>
      </rPr>
      <t xml:space="preserve"> Dentro de este monto están incluidos dos analizadores de carbono orgánico donados por el Ministerio Medio Ambiente y Recursos Naturales en año 2024, con un valor de </t>
    </r>
    <r>
      <rPr>
        <b/>
        <sz val="11"/>
        <color theme="1"/>
        <rFont val="Times New Roman"/>
        <family val="1"/>
      </rPr>
      <t>RD$1,186,600.00</t>
    </r>
  </si>
  <si>
    <t>Dentro de este monto, también se incluyen las transferencias recibidas para la ejecución de proyectos externos. El monto reportado por la ejecución de dichos proyectos abarca desde el inicio de estos hasta diciembre de 2024, los cuales fueron registrados en nuestro sistema financiero a partir de marzo 2024.</t>
  </si>
  <si>
    <t>A continuación, se detalla el desglose de las transferencias para los proyectos externos, especificando los montos correspondientes a cada año:</t>
  </si>
  <si>
    <t>1.      Ampliación acueducto oriental, b. de salinidad y trasvase de la zona norte</t>
  </si>
  <si>
    <r>
      <t>Ejercicio 2022:</t>
    </r>
    <r>
      <rPr>
        <sz val="11"/>
        <color theme="1"/>
        <rFont val="Times New Roman"/>
        <family val="1"/>
      </rPr>
      <t xml:space="preserve"> RD$ 1,068,963,162.64</t>
    </r>
  </si>
  <si>
    <r>
      <t>Ejercicio 2023:</t>
    </r>
    <r>
      <rPr>
        <sz val="11"/>
        <color theme="1"/>
        <rFont val="Times New Roman"/>
        <family val="1"/>
      </rPr>
      <t xml:space="preserve"> RD$ 2,245,219,909.49</t>
    </r>
  </si>
  <si>
    <r>
      <t>Ejercicio 2024:</t>
    </r>
    <r>
      <rPr>
        <sz val="11"/>
        <color theme="1"/>
        <rFont val="Times New Roman"/>
        <family val="1"/>
      </rPr>
      <t xml:space="preserve"> RD$ 1,515,806,853.62</t>
    </r>
  </si>
  <si>
    <t>2.      Proyecto saneamiento pluvial y sanitario cañada de Guajimia</t>
  </si>
  <si>
    <r>
      <t>·</t>
    </r>
    <r>
      <rPr>
        <sz val="11"/>
        <color theme="1"/>
        <rFont val="Times New Roman"/>
        <family val="1"/>
      </rPr>
      <t xml:space="preserve">         </t>
    </r>
    <r>
      <rPr>
        <b/>
        <sz val="11"/>
        <color theme="1"/>
        <rFont val="Times New Roman"/>
        <family val="1"/>
      </rPr>
      <t xml:space="preserve">Ejercicio 2022: </t>
    </r>
    <r>
      <rPr>
        <sz val="11"/>
        <color theme="1"/>
        <rFont val="Times New Roman"/>
        <family val="1"/>
      </rPr>
      <t>RD$ 1,420,611,413.84</t>
    </r>
  </si>
  <si>
    <r>
      <t>·</t>
    </r>
    <r>
      <rPr>
        <sz val="11"/>
        <color theme="1"/>
        <rFont val="Times New Roman"/>
        <family val="1"/>
      </rPr>
      <t xml:space="preserve">         </t>
    </r>
    <r>
      <rPr>
        <b/>
        <sz val="11"/>
        <color theme="1"/>
        <rFont val="Times New Roman"/>
        <family val="1"/>
      </rPr>
      <t xml:space="preserve">Ejercicio 2023: </t>
    </r>
    <r>
      <rPr>
        <sz val="11"/>
        <color theme="1"/>
        <rFont val="Times New Roman"/>
        <family val="1"/>
      </rPr>
      <t>RD$   379,768,994.55</t>
    </r>
  </si>
  <si>
    <r>
      <t>·</t>
    </r>
    <r>
      <rPr>
        <sz val="11"/>
        <color theme="1"/>
        <rFont val="Times New Roman"/>
        <family val="1"/>
      </rPr>
      <t xml:space="preserve">         </t>
    </r>
    <r>
      <rPr>
        <b/>
        <sz val="11"/>
        <color theme="1"/>
        <rFont val="Times New Roman"/>
        <family val="1"/>
      </rPr>
      <t xml:space="preserve">Ejercicio 2024: </t>
    </r>
    <r>
      <rPr>
        <sz val="11"/>
        <color theme="1"/>
        <rFont val="Times New Roman"/>
        <family val="1"/>
      </rPr>
      <t>RD$ 1,059,228,332.20</t>
    </r>
  </si>
  <si>
    <t>Donaciones de capital (bienes)</t>
  </si>
  <si>
    <t>Ingresos corrientes</t>
  </si>
  <si>
    <t>Ingresos de capital</t>
  </si>
  <si>
    <t xml:space="preserve">Transferencias proyecto Barrera de Salinidad                 (credito externo) </t>
  </si>
  <si>
    <t xml:space="preserve">Transferencias Proyecto Cañada de Guajimia                 (credito externo)                        </t>
  </si>
  <si>
    <t>Total Donaciones Corrientes Recibidas</t>
  </si>
  <si>
    <t xml:space="preserve">                                    Gastos</t>
  </si>
  <si>
    <t>Nota No. 20    Sueldos, Salarios y Beneficios a Empleados</t>
  </si>
  <si>
    <t xml:space="preserve"> Remuneraciones</t>
  </si>
  <si>
    <r>
      <t xml:space="preserve">Durante los Ejercicios del  31 de Diciembre del  2024 y 2023 los Gastos por Concepto de Sueldos, salarios y beneficios a empleados totalizaron </t>
    </r>
    <r>
      <rPr>
        <b/>
        <sz val="11"/>
        <rFont val="Times New Roman"/>
        <family val="1"/>
      </rPr>
      <t xml:space="preserve">RD$2,121,639,044.83 </t>
    </r>
    <r>
      <rPr>
        <sz val="11"/>
        <rFont val="Times New Roman"/>
        <family val="1"/>
      </rPr>
      <t xml:space="preserve">y </t>
    </r>
    <r>
      <rPr>
        <b/>
        <sz val="11"/>
        <rFont val="Times New Roman"/>
        <family val="1"/>
      </rPr>
      <t>RD$1,944,544,023.76</t>
    </r>
    <r>
      <rPr>
        <sz val="11"/>
        <rFont val="Times New Roman"/>
        <family val="1"/>
      </rPr>
      <t xml:space="preserve"> Respectivamente </t>
    </r>
    <r>
      <rPr>
        <b/>
        <sz val="11"/>
        <rFont val="Times New Roman"/>
        <family val="1"/>
      </rPr>
      <t>se</t>
    </r>
    <r>
      <rPr>
        <sz val="11"/>
        <rFont val="Times New Roman"/>
        <family val="1"/>
      </rPr>
      <t>gún el siguiente detalle:</t>
    </r>
  </si>
  <si>
    <t>Sueldos para cargos fijos</t>
  </si>
  <si>
    <t>Compensacion barrera de salinidad</t>
  </si>
  <si>
    <t>Horas Extras</t>
  </si>
  <si>
    <t>Compensación servicios de seguridad</t>
  </si>
  <si>
    <t>Incentivos</t>
  </si>
  <si>
    <t>Jornales</t>
  </si>
  <si>
    <t>Honorarios</t>
  </si>
  <si>
    <t xml:space="preserve">Dietas y Gastos de Representacion </t>
  </si>
  <si>
    <t>Prestaciones y bonificaciones</t>
  </si>
  <si>
    <t xml:space="preserve">Contribuciones a la seguridad social </t>
  </si>
  <si>
    <t>Estudios y especializacion</t>
  </si>
  <si>
    <t>Total Servicios personales</t>
  </si>
  <si>
    <t xml:space="preserve"> Dietas y Gastos de Representación </t>
  </si>
  <si>
    <r>
      <t xml:space="preserve">Los Gastos por Concepto de Dietas y Representación Incurridos durante los ejercicios del  31 de Diciembre del  2024 y 2023, representan un total de  </t>
    </r>
    <r>
      <rPr>
        <b/>
        <sz val="11"/>
        <rFont val="Times New Roman"/>
        <family val="1"/>
      </rPr>
      <t xml:space="preserve">RD$853,210.32  </t>
    </r>
    <r>
      <rPr>
        <sz val="11"/>
        <rFont val="Times New Roman"/>
        <family val="1"/>
      </rPr>
      <t xml:space="preserve">y  </t>
    </r>
    <r>
      <rPr>
        <b/>
        <sz val="11"/>
        <rFont val="Times New Roman"/>
        <family val="1"/>
      </rPr>
      <t>RD$1,586,046.01</t>
    </r>
    <r>
      <rPr>
        <sz val="11"/>
        <rFont val="Times New Roman"/>
        <family val="1"/>
      </rPr>
      <t xml:space="preserve"> respectivamente.</t>
    </r>
  </si>
  <si>
    <t>Refrigerios y almuerzo</t>
  </si>
  <si>
    <t>Prestaciones laborales</t>
  </si>
  <si>
    <t>Gastos de representacion</t>
  </si>
  <si>
    <t>Total Dietas y Gastos de Representación</t>
  </si>
  <si>
    <t xml:space="preserve">   </t>
  </si>
  <si>
    <t>Prestaciones y Bonificaciones</t>
  </si>
  <si>
    <r>
      <rPr>
        <sz val="11"/>
        <rFont val="Times New Roman"/>
        <family val="1"/>
      </rPr>
      <t xml:space="preserve">Durante los Ejercicios  del  31 de Diciembre del  2024 y 2023, los Gastos por Concepto de Prestaciones y bonificaciones  pagadas al personal  ascendieron a la suma de </t>
    </r>
    <r>
      <rPr>
        <b/>
        <sz val="11"/>
        <rFont val="Times New Roman"/>
        <family val="1"/>
      </rPr>
      <t>RD$183,918,348.79 y</t>
    </r>
    <r>
      <rPr>
        <sz val="11"/>
        <rFont val="Times New Roman"/>
        <family val="1"/>
      </rPr>
      <t xml:space="preserve"> </t>
    </r>
    <r>
      <rPr>
        <b/>
        <sz val="11"/>
        <rFont val="Times New Roman"/>
        <family val="1"/>
      </rPr>
      <t>RD$171,504,869.43</t>
    </r>
    <r>
      <rPr>
        <sz val="11"/>
        <rFont val="Times New Roman"/>
        <family val="1"/>
      </rPr>
      <t xml:space="preserve"> respectivamente.</t>
    </r>
  </si>
  <si>
    <t>Regalía Pascual</t>
  </si>
  <si>
    <t>Indemnizacion Laboral</t>
  </si>
  <si>
    <t>Vacaciones</t>
  </si>
  <si>
    <t>Nota No. 21     Subvenciones y otros pagos por transferencias</t>
  </si>
  <si>
    <r>
      <rPr>
        <sz val="11"/>
        <rFont val="Times New Roman"/>
        <family val="1"/>
      </rPr>
      <t xml:space="preserve">Las transferencias Corrientes Realizadas Durante los Ejercicios   del  31 de Diciembre del  2024 y 2023, Ascendieron a la suma de </t>
    </r>
    <r>
      <rPr>
        <b/>
        <sz val="11"/>
        <rFont val="Times New Roman"/>
        <family val="1"/>
      </rPr>
      <t xml:space="preserve">RD$2,000,000.00 y RD$2,555,000.00 </t>
    </r>
    <r>
      <rPr>
        <sz val="11"/>
        <rFont val="Times New Roman"/>
        <family val="1"/>
      </rPr>
      <t>respectivamente</t>
    </r>
    <r>
      <rPr>
        <b/>
        <sz val="11"/>
        <rFont val="Times New Roman"/>
        <family val="1"/>
      </rPr>
      <t>,</t>
    </r>
    <r>
      <rPr>
        <sz val="11"/>
        <rFont val="Times New Roman"/>
        <family val="1"/>
      </rPr>
      <t xml:space="preserve"> según el siguiente detalle:</t>
    </r>
  </si>
  <si>
    <t>Contribuciones y donaciones</t>
  </si>
  <si>
    <t>Total Transferencias Corrientes</t>
  </si>
  <si>
    <t>Nota No. 22      Suministros y materiales para consumo</t>
  </si>
  <si>
    <r>
      <t xml:space="preserve">Los gastos por concepto de Materiales y Suministros Incurridos durante los Ejercicios del  31 de Diciembre del   2024 y 2023  fue de </t>
    </r>
    <r>
      <rPr>
        <b/>
        <sz val="11"/>
        <rFont val="Times New Roman"/>
        <family val="1"/>
      </rPr>
      <t>RD$290,463,646.33  y  RD$386,640,012.36</t>
    </r>
    <r>
      <rPr>
        <sz val="11"/>
        <rFont val="Times New Roman"/>
        <family val="1"/>
      </rPr>
      <t xml:space="preserve"> respectivamente, según el siguiente detalle:</t>
    </r>
  </si>
  <si>
    <t>Productos Farmaceuticos</t>
  </si>
  <si>
    <t>Textiles y Vestuarios</t>
  </si>
  <si>
    <t>Productos de Papel, Cartón e Impresos</t>
  </si>
  <si>
    <t>Combustibles, Lubricantes, Productos Químicos y Conexos</t>
  </si>
  <si>
    <t>Productos de Cuero, Caucho y Plástico</t>
  </si>
  <si>
    <t>Productos de Minerales Metálicos y no Metálicos</t>
  </si>
  <si>
    <t>Productos y Útiles Varios</t>
  </si>
  <si>
    <t>Total Suministros y materiales para consumo</t>
  </si>
  <si>
    <t>Nota No. 23 Gastos de depreciacion y amortizacion</t>
  </si>
  <si>
    <r>
      <t>Los Gastos por Depreciacion al  31 de Diciembre del 2024 y</t>
    </r>
    <r>
      <rPr>
        <b/>
        <sz val="11"/>
        <rFont val="Times New Roman"/>
        <family val="1"/>
      </rPr>
      <t xml:space="preserve"> </t>
    </r>
    <r>
      <rPr>
        <sz val="11"/>
        <rFont val="Times New Roman"/>
        <family val="1"/>
      </rPr>
      <t xml:space="preserve">2023, ascendieron a un monto de </t>
    </r>
    <r>
      <rPr>
        <b/>
        <sz val="11"/>
        <rFont val="Times New Roman"/>
        <family val="1"/>
      </rPr>
      <t>RD$806,214,882.72</t>
    </r>
    <r>
      <rPr>
        <sz val="11"/>
        <rFont val="Times New Roman"/>
        <family val="1"/>
      </rPr>
      <t xml:space="preserve"> y </t>
    </r>
    <r>
      <rPr>
        <b/>
        <sz val="11"/>
        <rFont val="Times New Roman"/>
        <family val="1"/>
      </rPr>
      <t xml:space="preserve">RD$145,868,225.36 </t>
    </r>
    <r>
      <rPr>
        <sz val="11"/>
        <rFont val="Times New Roman"/>
        <family val="1"/>
      </rPr>
      <t>respectivamente,</t>
    </r>
    <r>
      <rPr>
        <b/>
        <sz val="11"/>
        <rFont val="Times New Roman"/>
        <family val="1"/>
      </rPr>
      <t xml:space="preserve"> </t>
    </r>
    <r>
      <rPr>
        <sz val="11"/>
        <rFont val="Times New Roman"/>
        <family val="1"/>
      </rPr>
      <t xml:space="preserve">este comparativo fue modificado debido a que entro en vigencia el modulo de activos mobiliarios y equipos, que realiza los calculos automatico, por el sistema. Las obras hidraulicas y sanitarias no se depreciaban desde al año 2009, por lo que a partir septiembre de este año se realizaron las depreciaciones de años anteriores pendientes, por lo se le hizo un ajuste a la depreciación acumulada de </t>
    </r>
    <r>
      <rPr>
        <b/>
        <sz val="11"/>
        <rFont val="Times New Roman"/>
        <family val="1"/>
      </rPr>
      <t>RD$6,619,874,574.44.</t>
    </r>
  </si>
  <si>
    <t>Gastos Depreciacion Edificios</t>
  </si>
  <si>
    <t>Gastos depreciación de equipos y muebles para oficina</t>
  </si>
  <si>
    <t>Gastos depreciación Equipos de transporte</t>
  </si>
  <si>
    <t>Gastos depreciación Equipo Educacional, Cientifico y Recreativo</t>
  </si>
  <si>
    <t>Gastos depreciación Equipos de computación</t>
  </si>
  <si>
    <t>Gastos depreciación Herramientas y Respuestos Mayores</t>
  </si>
  <si>
    <t>Gastos depreciacion embalses, presas y diques</t>
  </si>
  <si>
    <t>Gastos depreciacion otros bienes en uso</t>
  </si>
  <si>
    <t>Total gastos depreciaciòn</t>
  </si>
  <si>
    <t>Gastos amortizacion software</t>
  </si>
  <si>
    <t>Gastos amortizacion seguros de vehiculos</t>
  </si>
  <si>
    <t>Gastos amortizacion placa de vehiculo</t>
  </si>
  <si>
    <t>Total gastos depreciaciòn y Amortizaciòn</t>
  </si>
  <si>
    <t>Nota No. 24       Gastos Financieros</t>
  </si>
  <si>
    <r>
      <t>Los Gastos financieros al 31 de Diciembre del</t>
    </r>
    <r>
      <rPr>
        <sz val="11"/>
        <color theme="1"/>
        <rFont val="Times New Roman"/>
        <family val="1"/>
      </rPr>
      <t xml:space="preserve"> 2024 y 2023,</t>
    </r>
    <r>
      <rPr>
        <sz val="11"/>
        <rFont val="Times New Roman"/>
        <family val="1"/>
      </rPr>
      <t xml:space="preserve"> ascendieron a un monto de </t>
    </r>
    <r>
      <rPr>
        <b/>
        <sz val="11"/>
        <rFont val="Times New Roman"/>
        <family val="1"/>
      </rPr>
      <t>RD$44,360,191.57</t>
    </r>
    <r>
      <rPr>
        <sz val="11"/>
        <rFont val="Times New Roman"/>
        <family val="1"/>
      </rPr>
      <t xml:space="preserve"> y </t>
    </r>
    <r>
      <rPr>
        <b/>
        <sz val="11"/>
        <rFont val="Times New Roman"/>
        <family val="1"/>
      </rPr>
      <t>RD$45,073,232.98</t>
    </r>
    <r>
      <rPr>
        <sz val="11"/>
        <rFont val="Times New Roman"/>
        <family val="1"/>
      </rPr>
      <t>, respectivamente. Los gastos de comisión por cobros de agua representan los gastos incurridos por el servicio de los diferentes medios de pago tales como: VISANET, MASTERCARD, PAGATODO ONLINE, MULTIPAGOS EXPRESO, AZUL, ENTRE OTROS.</t>
    </r>
  </si>
  <si>
    <t>Gastos comisión por cobros de agua</t>
  </si>
  <si>
    <t>Comisiones</t>
  </si>
  <si>
    <t>Total gastos financieros</t>
  </si>
  <si>
    <t>Nota No. 25     Otros Gastos</t>
  </si>
  <si>
    <r>
      <t xml:space="preserve">Los gastos por servicios no personales al 31 de diciembre 2024 y al 31 de diciembre 2023, ascendieron a un monto de </t>
    </r>
    <r>
      <rPr>
        <b/>
        <sz val="11"/>
        <rFont val="Times New Roman"/>
        <family val="1"/>
      </rPr>
      <t>RD$3,118,431,125.43</t>
    </r>
    <r>
      <rPr>
        <sz val="11"/>
        <rFont val="Times New Roman"/>
        <family val="1"/>
      </rPr>
      <t xml:space="preserve"> y </t>
    </r>
    <r>
      <rPr>
        <b/>
        <sz val="11"/>
        <rFont val="Times New Roman"/>
        <family val="1"/>
      </rPr>
      <t>RD$2,844,377,653.64</t>
    </r>
    <r>
      <rPr>
        <sz val="11"/>
        <rFont val="Times New Roman"/>
        <family val="1"/>
      </rPr>
      <t xml:space="preserve"> respectivamente, según el siguiente detalle:</t>
    </r>
  </si>
  <si>
    <t>Servicios de comunicaciones</t>
  </si>
  <si>
    <t>Servicios básicos</t>
  </si>
  <si>
    <t>Publicidad, impresiones y encuadernaciones</t>
  </si>
  <si>
    <t>Viaticos dentro y fuera del pais</t>
  </si>
  <si>
    <t>Transporte y almacenaje</t>
  </si>
  <si>
    <t>Alquileres</t>
  </si>
  <si>
    <t>Seguros</t>
  </si>
  <si>
    <t>Conservación, Reparaciones Menores y Construcciones temporales</t>
  </si>
  <si>
    <t>Otros Servicios no personales</t>
  </si>
  <si>
    <t>Gastos por cuentas incobrables</t>
  </si>
  <si>
    <t>Diferencias cambiarias</t>
  </si>
  <si>
    <t>Estado de Flujo de Efectivo</t>
  </si>
  <si>
    <t>Al 31 de diciembre 2023 y 2024</t>
  </si>
  <si>
    <t>Flujos de efectivo procedentes de actividades de operación (AOP)</t>
  </si>
  <si>
    <t>Cobros por venta de bienes y servicios y arrendamientos</t>
  </si>
  <si>
    <t xml:space="preserve">Cobros de subvenciones, transferencias, y otras asignaciones </t>
  </si>
  <si>
    <t>Cobros de intereses financieros</t>
  </si>
  <si>
    <t>Otros cobros</t>
  </si>
  <si>
    <t>Pagos a los trabajadores o en beneficio de ellos</t>
  </si>
  <si>
    <t xml:space="preserve">Pagos por contribuciones a la seguridad social </t>
  </si>
  <si>
    <t>Pagos a proveedores</t>
  </si>
  <si>
    <t>Pagos de intereses</t>
  </si>
  <si>
    <t>Otros pagos</t>
  </si>
  <si>
    <t>Flujos de efectivo netos de las actividades de operación</t>
  </si>
  <si>
    <t>Flujos de efectivo de las actividades de inversión (AINV)</t>
  </si>
  <si>
    <t xml:space="preserve">Cobros por venta de propiedad, planta y equipo </t>
  </si>
  <si>
    <t>Cobros por venta de intangibles y otros activos de largo plazo</t>
  </si>
  <si>
    <t>Cobros por títulos patrimoniales o de deuda y participación en asociaciones</t>
  </si>
  <si>
    <t>Cobros por reembolsos de préstamos o anticipos hechos a terceros</t>
  </si>
  <si>
    <t>Cobros por conceptos de contratos a futuro, a plazo, opciones o permuta</t>
  </si>
  <si>
    <t xml:space="preserve">Pagos por adquisición de propiedad, planta y equipo </t>
  </si>
  <si>
    <t>Pagos por adquisición de obras</t>
  </si>
  <si>
    <t xml:space="preserve">Flujos de efectivo netos por las actividades de inversión </t>
  </si>
  <si>
    <t>Flujos de efectivo de las actividades de financiación</t>
  </si>
  <si>
    <t>Cobro por emisión de títulos de deudas, bonos</t>
  </si>
  <si>
    <t>Cobro por préstamos, pagarés, hipotecas</t>
  </si>
  <si>
    <t>Cobro por aporte de accionista</t>
  </si>
  <si>
    <t>Cobro de los arrendatarios por contratos de arrendamientos financieros</t>
  </si>
  <si>
    <t>Pago reembolso en efectivo de los montos recibidos en emisión de títulos de deudas, bonos</t>
  </si>
  <si>
    <t>Pago reembolso en efectivo de los montos recibidos en préstamos, pagarés, hipotecas</t>
  </si>
  <si>
    <t>Pago reembolso de efectivo recibió por aporte de accionista</t>
  </si>
  <si>
    <t xml:space="preserve">Pago por distribución/dividendos al gobierno </t>
  </si>
  <si>
    <t>Pago de los arrendatarios por contratos de arrendamientos financieros</t>
  </si>
  <si>
    <t xml:space="preserve">Otros pagos </t>
  </si>
  <si>
    <t>Flujos de efectivo netos por las actividades de financiación</t>
  </si>
  <si>
    <t>Cobro por aporte transferencia de capital</t>
  </si>
  <si>
    <t xml:space="preserve">Incremento/(Disminución) neta en efectivo y equivalentes al efectivo </t>
  </si>
  <si>
    <t xml:space="preserve">Efectivo y equivalentes al efectivo al principio del período </t>
  </si>
  <si>
    <t xml:space="preserve">Efectivo y equivalentes al efectivo al final del período </t>
  </si>
  <si>
    <t>Lic. José  Rosario Pozo</t>
  </si>
  <si>
    <t>Enc. Interina Div. De Contabilidad</t>
  </si>
  <si>
    <t xml:space="preserve">Estado de Comparación de los Importes Presupuestados y Realizados </t>
  </si>
  <si>
    <t>Durante el ejercicio Terminado el 31 de diciembre de 2024</t>
  </si>
  <si>
    <t>Presupuesto sobre la Base de Efectivo</t>
  </si>
  <si>
    <t>(Clasificación de Ingresos y Gastos por Objeto)</t>
  </si>
  <si>
    <t>Concepto</t>
  </si>
  <si>
    <t>Presupuesto inicial</t>
  </si>
  <si>
    <t>Presupuesto Reformado (A)</t>
  </si>
  <si>
    <t>Presupuesto Ejecutado (B)</t>
  </si>
  <si>
    <t>% de Varias Ejec. (C=B/A)</t>
  </si>
  <si>
    <t>Variación (D=A-B)</t>
  </si>
  <si>
    <t>Ingresos totales</t>
  </si>
  <si>
    <t>Impuestos</t>
  </si>
  <si>
    <t>Contribuciones Sociales</t>
  </si>
  <si>
    <t>Donaciones</t>
  </si>
  <si>
    <t>Ingresos por contraprestación</t>
  </si>
  <si>
    <t>Otros ingresos</t>
  </si>
  <si>
    <t>Venta de activos no financieros</t>
  </si>
  <si>
    <t>Activos financieros con fines de política</t>
  </si>
  <si>
    <t xml:space="preserve">Ingresos a especificar </t>
  </si>
  <si>
    <t>Gastos totales</t>
  </si>
  <si>
    <t>Remuneraciones y contribuciones</t>
  </si>
  <si>
    <t>Contratación de servicios</t>
  </si>
  <si>
    <t>Materiales y suministros</t>
  </si>
  <si>
    <t>Transferencias corrientes</t>
  </si>
  <si>
    <t>Transferencias de capital</t>
  </si>
  <si>
    <t>Bienes muebles, inmuebles e intangibles</t>
  </si>
  <si>
    <t>Obras</t>
  </si>
  <si>
    <t>Adquisición de Activos Financieros con fines de Políticas</t>
  </si>
  <si>
    <t>Disminución de pasivos</t>
  </si>
  <si>
    <t>Resultado financiero (1-2)</t>
  </si>
  <si>
    <t>Financiamiento</t>
  </si>
  <si>
    <t>Fuentes Financieras</t>
  </si>
  <si>
    <t>Ing. Felipe Antonio Subervi Hernández</t>
  </si>
  <si>
    <t>Lic. Alberto Rodríguez Feliz</t>
  </si>
  <si>
    <t xml:space="preserve">Director General </t>
  </si>
  <si>
    <t>Lic. José Rosario Pozo</t>
  </si>
  <si>
    <t>Licda. Elaine García Muñoz</t>
  </si>
  <si>
    <t>Enc. Interina División Contabilidad</t>
  </si>
  <si>
    <t>PROPIEDAD, PLANTA Y EQUIPO NETO</t>
  </si>
  <si>
    <t>Del ejercicio terminado al 31 de diciembre de 2024 y 2023</t>
  </si>
  <si>
    <t>Terrenos</t>
  </si>
  <si>
    <t>Terrenos Fuera del Sistema</t>
  </si>
  <si>
    <t>Otros Bienes en uso</t>
  </si>
  <si>
    <t>Edificaciones</t>
  </si>
  <si>
    <t>Equipos de Transporte y Otros</t>
  </si>
  <si>
    <t>Mobiliarios y Equipos de Oficina</t>
  </si>
  <si>
    <t>Construcciones en Proceso</t>
  </si>
  <si>
    <t xml:space="preserve">Costos de adquisicion </t>
  </si>
  <si>
    <t>Saldo al 31 de diciembre de 2023</t>
  </si>
  <si>
    <t>Adiciones</t>
  </si>
  <si>
    <t>Superavit revaluacion</t>
  </si>
  <si>
    <t>Retiros</t>
  </si>
  <si>
    <t xml:space="preserve">Otros </t>
  </si>
  <si>
    <t>Depreciacion</t>
  </si>
  <si>
    <t>Acumulada al inicio del periodo</t>
  </si>
  <si>
    <t>Cargos del periodo</t>
  </si>
  <si>
    <t>Saldo al 31 de Diciembre de 2024</t>
  </si>
  <si>
    <t>Propiedad, planta y Equipos Neto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</si>
</sst>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00_);_(* \(#,##0.00\);_(* &quot;-&quot;??_);_(@_)"/>
    <numFmt numFmtId="165" formatCode="_(* #,##0.00_);_(* \(#,##0.00\);_(* &quot;-&quot;_);_(@_)"/>
    <numFmt numFmtId="166" formatCode="_(* #,##0_);_(* \(#,##0\);_(* &quot;-&quot;_);_(@_)"/>
    <numFmt numFmtId="167" formatCode="_(* #,##0.00_);_(* \(#,##0.00\);_(* \-??_);_(@_)"/>
    <numFmt numFmtId="168" formatCode="#,##0.00000000"/>
    <numFmt numFmtId="169" formatCode="_(* #,##0.00_);_(* \(#,##0.00\);_(* \-_);_(@_)"/>
    <numFmt numFmtId="170" formatCode="###0;###0"/>
    <numFmt numFmtId="171" formatCode="###0.0;###0.0"/>
    <numFmt numFmtId="172" formatCode="_-* #,##0_-;\-* #,##0_-;_-* &quot;-&quot;??_-;_-@_-"/>
    <numFmt numFmtId="173" formatCode="_-* #,##0.0_-;\-* #,##0.0_-;_-* &quot;-&quot;??_-;_-@_-"/>
    <numFmt numFmtId="174" formatCode="_-* #,##0.00\ _€_-;\-* #,##0.00\ _€_-;_-* &quot;-&quot;??\ _€_-;_-@_-"/>
  </numFmts>
  <fonts count="58" x14ac:knownFonts="1">
    <font>
      <sz val="11"/>
      <color theme="1"/>
      <name val="Aptos Narrow"/>
      <charset val="134"/>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11"/>
      <color theme="1"/>
      <name val="Times New Roman"/>
      <family val="1"/>
    </font>
    <font>
      <b/>
      <sz val="12"/>
      <color theme="1"/>
      <name val="Times New Roman"/>
      <family val="1"/>
    </font>
    <font>
      <sz val="11"/>
      <color rgb="FFFF0000"/>
      <name val="Times New Roman"/>
      <family val="1"/>
    </font>
    <font>
      <b/>
      <u/>
      <sz val="11"/>
      <color theme="1"/>
      <name val="Times New Roman"/>
      <family val="1"/>
    </font>
    <font>
      <b/>
      <u/>
      <sz val="12"/>
      <color theme="1"/>
      <name val="Times New Roman"/>
      <family val="1"/>
    </font>
    <font>
      <b/>
      <sz val="14"/>
      <color theme="1"/>
      <name val="Times New Roman"/>
      <family val="1"/>
    </font>
    <font>
      <b/>
      <sz val="11"/>
      <color theme="1"/>
      <name val="Times New Roman"/>
      <family val="1"/>
    </font>
    <font>
      <sz val="14"/>
      <color theme="1"/>
      <name val="Times New Roman"/>
      <family val="1"/>
    </font>
    <font>
      <sz val="14"/>
      <color rgb="FF000000"/>
      <name val="Times New Roman"/>
      <family val="1"/>
    </font>
    <font>
      <sz val="14"/>
      <color theme="1"/>
      <name val="Aptos Narrow"/>
      <family val="2"/>
      <scheme val="minor"/>
    </font>
    <font>
      <b/>
      <sz val="16"/>
      <color theme="1"/>
      <name val="Times New Roman"/>
      <family val="1"/>
    </font>
    <font>
      <b/>
      <sz val="13"/>
      <color theme="1"/>
      <name val="Times New Roman"/>
      <family val="1"/>
    </font>
    <font>
      <b/>
      <sz val="6"/>
      <color theme="1"/>
      <name val="Times New Roman"/>
      <family val="1"/>
    </font>
    <font>
      <sz val="12"/>
      <color theme="1"/>
      <name val="Times New Roman"/>
      <family val="1"/>
    </font>
    <font>
      <b/>
      <u val="double"/>
      <sz val="12"/>
      <color theme="1"/>
      <name val="Times New Roman"/>
      <family val="1"/>
    </font>
    <font>
      <sz val="11"/>
      <name val="Times New Roman"/>
      <family val="1"/>
    </font>
    <font>
      <sz val="11"/>
      <color theme="0"/>
      <name val="Times New Roman"/>
      <family val="1"/>
    </font>
    <font>
      <sz val="16"/>
      <name val="Times New Roman"/>
      <family val="1"/>
    </font>
    <font>
      <b/>
      <sz val="12"/>
      <color indexed="12"/>
      <name val="Times New Roman"/>
      <family val="1"/>
    </font>
    <font>
      <b/>
      <sz val="11"/>
      <color rgb="FF0000FF"/>
      <name val="Times New Roman"/>
      <family val="1"/>
    </font>
    <font>
      <b/>
      <sz val="11"/>
      <name val="Times New Roman"/>
      <family val="1"/>
    </font>
    <font>
      <b/>
      <sz val="11"/>
      <color theme="0"/>
      <name val="Times New Roman"/>
      <family val="1"/>
    </font>
    <font>
      <sz val="11"/>
      <color rgb="FF000000"/>
      <name val="Times New Roman"/>
      <family val="1"/>
    </font>
    <font>
      <b/>
      <sz val="11"/>
      <color rgb="FF000000"/>
      <name val="Times New Roman"/>
      <family val="1"/>
    </font>
    <font>
      <sz val="11"/>
      <color theme="0"/>
      <name val="Calibri"/>
      <family val="2"/>
    </font>
    <font>
      <b/>
      <sz val="11"/>
      <color theme="8" tint="-0.249977111117893"/>
      <name val="Times New Roman"/>
      <family val="1"/>
    </font>
    <font>
      <b/>
      <u/>
      <sz val="11"/>
      <name val="Times New Roman"/>
      <family val="1"/>
    </font>
    <font>
      <b/>
      <u/>
      <sz val="11"/>
      <color theme="0"/>
      <name val="Times New Roman"/>
      <family val="1"/>
    </font>
    <font>
      <sz val="11"/>
      <color rgb="FF000000"/>
      <name val="Calibri"/>
      <family val="2"/>
    </font>
    <font>
      <b/>
      <sz val="11"/>
      <color rgb="FFFF0000"/>
      <name val="Times New Roman"/>
      <family val="1"/>
    </font>
    <font>
      <b/>
      <sz val="10"/>
      <name val="Times New Roman"/>
      <family val="1"/>
    </font>
    <font>
      <sz val="10"/>
      <name val="Arial"/>
      <family val="2"/>
    </font>
    <font>
      <sz val="12"/>
      <name val="Times New Roman"/>
      <family val="1"/>
    </font>
    <font>
      <b/>
      <sz val="12"/>
      <name val="Times New Roman"/>
      <family val="1"/>
    </font>
    <font>
      <b/>
      <sz val="18"/>
      <name val="Times New Roman"/>
      <family val="1"/>
    </font>
    <font>
      <sz val="11"/>
      <color theme="1"/>
      <name val="Symbol"/>
      <family val="1"/>
      <charset val="2"/>
    </font>
    <font>
      <b/>
      <sz val="14"/>
      <name val="Times New Roman"/>
      <family val="1"/>
    </font>
    <font>
      <b/>
      <u/>
      <sz val="14"/>
      <color theme="1"/>
      <name val="Times New Roman"/>
      <family val="1"/>
    </font>
    <font>
      <sz val="12"/>
      <color rgb="FF231F20"/>
      <name val="Times New Roman"/>
      <family val="1"/>
    </font>
    <font>
      <b/>
      <sz val="14"/>
      <color rgb="FF231F20"/>
      <name val="Times New Roman"/>
      <family val="1"/>
    </font>
    <font>
      <b/>
      <sz val="12"/>
      <color rgb="FF231F20"/>
      <name val="Times New Roman"/>
      <family val="1"/>
    </font>
    <font>
      <b/>
      <sz val="12"/>
      <color rgb="FF000000"/>
      <name val="Times New Roman"/>
      <family val="1"/>
    </font>
    <font>
      <b/>
      <sz val="14"/>
      <color rgb="FF000000"/>
      <name val="Times New Roman"/>
      <family val="1"/>
    </font>
    <font>
      <sz val="12"/>
      <color theme="1"/>
      <name val="Aptos Narrow"/>
      <family val="2"/>
      <scheme val="minor"/>
    </font>
    <font>
      <sz val="12"/>
      <color rgb="FF000000"/>
      <name val="Times New Roman"/>
      <family val="1"/>
    </font>
    <font>
      <b/>
      <sz val="9"/>
      <color theme="1"/>
      <name val="Times New Roman"/>
      <family val="1"/>
    </font>
    <font>
      <sz val="9"/>
      <name val="Arial"/>
      <family val="2"/>
    </font>
    <font>
      <sz val="9"/>
      <color theme="1"/>
      <name val="Times New Roman"/>
      <family val="1"/>
    </font>
    <font>
      <b/>
      <sz val="9"/>
      <name val="Arial"/>
      <family val="2"/>
    </font>
    <font>
      <b/>
      <sz val="9"/>
      <color theme="1"/>
      <name val="Arial"/>
      <family val="2"/>
    </font>
    <font>
      <sz val="9"/>
      <color rgb="FFFF0000"/>
      <name val="Times New Roman"/>
      <family val="1"/>
    </font>
    <font>
      <b/>
      <sz val="12"/>
      <name val="Arial"/>
      <family val="2"/>
    </font>
    <font>
      <sz val="9"/>
      <name val="Times New Roman"/>
      <family val="1"/>
    </font>
    <font>
      <sz val="14"/>
      <name val="Times New Roman"/>
      <family val="1"/>
    </font>
  </fonts>
  <fills count="13">
    <fill>
      <patternFill patternType="none"/>
    </fill>
    <fill>
      <patternFill patternType="gray125"/>
    </fill>
    <fill>
      <patternFill patternType="solid">
        <fgColor theme="5" tint="0.59999389629810485"/>
        <bgColor indexed="64"/>
      </patternFill>
    </fill>
    <fill>
      <patternFill patternType="solid">
        <fgColor theme="4" tint="0.59999389629810485"/>
        <bgColor indexed="64"/>
      </patternFill>
    </fill>
    <fill>
      <patternFill patternType="solid">
        <fgColor theme="0"/>
        <bgColor indexed="64"/>
      </patternFill>
    </fill>
    <fill>
      <patternFill patternType="solid">
        <fgColor rgb="FFFFFFFF"/>
        <bgColor rgb="FFFFFFCC"/>
      </patternFill>
    </fill>
    <fill>
      <patternFill patternType="solid">
        <fgColor theme="0"/>
        <bgColor rgb="FFFFFFCC"/>
      </patternFill>
    </fill>
    <fill>
      <patternFill patternType="solid">
        <fgColor theme="7" tint="0.3999450666829432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7" tint="0.79995117038483843"/>
        <bgColor indexed="64"/>
      </patternFill>
    </fill>
    <fill>
      <patternFill patternType="solid">
        <fgColor theme="5" tint="0.39991454817346722"/>
        <bgColor indexed="64"/>
      </patternFill>
    </fill>
    <fill>
      <patternFill patternType="solid">
        <fgColor theme="5" tint="0.39997558519241921"/>
        <bgColor indexed="64"/>
      </patternFill>
    </fill>
  </fills>
  <borders count="6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thin">
        <color auto="1"/>
      </right>
      <top/>
      <bottom/>
      <diagonal/>
    </border>
    <border>
      <left style="thin">
        <color auto="1"/>
      </left>
      <right style="thin">
        <color auto="1"/>
      </right>
      <top/>
      <bottom/>
      <diagonal/>
    </border>
    <border>
      <left/>
      <right style="medium">
        <color auto="1"/>
      </right>
      <top style="medium">
        <color auto="1"/>
      </top>
      <bottom style="medium">
        <color auto="1"/>
      </bottom>
      <diagonal/>
    </border>
    <border>
      <left/>
      <right/>
      <top style="thin">
        <color auto="1"/>
      </top>
      <bottom style="thin">
        <color auto="1"/>
      </bottom>
      <diagonal/>
    </border>
    <border>
      <left style="medium">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style="thin">
        <color auto="1"/>
      </left>
      <right style="thin">
        <color auto="1"/>
      </right>
      <top style="medium">
        <color auto="1"/>
      </top>
      <bottom/>
      <diagonal/>
    </border>
    <border>
      <left style="medium">
        <color auto="1"/>
      </left>
      <right style="thin">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medium">
        <color auto="1"/>
      </left>
      <right/>
      <top style="thin">
        <color auto="1"/>
      </top>
      <bottom/>
      <diagonal/>
    </border>
    <border>
      <left/>
      <right/>
      <top style="thin">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double">
        <color auto="1"/>
      </bottom>
      <diagonal/>
    </border>
    <border>
      <left/>
      <right/>
      <top style="medium">
        <color auto="1"/>
      </top>
      <bottom style="double">
        <color auto="1"/>
      </bottom>
      <diagonal/>
    </border>
    <border>
      <left/>
      <right/>
      <top style="double">
        <color auto="1"/>
      </top>
      <bottom/>
      <diagonal/>
    </border>
    <border>
      <left/>
      <right/>
      <top style="thin">
        <color auto="1"/>
      </top>
      <bottom style="double">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thin">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medium">
        <color auto="1"/>
      </bottom>
      <diagonal/>
    </border>
    <border>
      <left style="thin">
        <color auto="1"/>
      </left>
      <right/>
      <top style="medium">
        <color auto="1"/>
      </top>
      <bottom style="thin">
        <color auto="1"/>
      </bottom>
      <diagonal/>
    </border>
    <border>
      <left style="thin">
        <color auto="1"/>
      </left>
      <right/>
      <top/>
      <bottom style="thin">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medium">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style="medium">
        <color auto="1"/>
      </left>
      <right style="thin">
        <color auto="1"/>
      </right>
      <top style="thin">
        <color auto="1"/>
      </top>
      <bottom style="double">
        <color auto="1"/>
      </bottom>
      <diagonal/>
    </border>
    <border>
      <left style="thin">
        <color auto="1"/>
      </left>
      <right/>
      <top/>
      <bottom style="medium">
        <color auto="1"/>
      </bottom>
      <diagonal/>
    </border>
  </borders>
  <cellStyleXfs count="14">
    <xf numFmtId="0" fontId="0" fillId="0" borderId="0"/>
    <xf numFmtId="164" fontId="1" fillId="0" borderId="0" applyFont="0" applyFill="0" applyBorder="0" applyAlignment="0" applyProtection="0"/>
    <xf numFmtId="164" fontId="35"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35" fillId="0" borderId="0"/>
    <xf numFmtId="167" fontId="32" fillId="0" borderId="0" applyBorder="0" applyProtection="0"/>
    <xf numFmtId="0" fontId="35" fillId="0" borderId="0"/>
    <xf numFmtId="164" fontId="1" fillId="0" borderId="0" applyFont="0" applyFill="0" applyBorder="0" applyAlignment="0" applyProtection="0"/>
  </cellStyleXfs>
  <cellXfs count="760">
    <xf numFmtId="0" fontId="0" fillId="0" borderId="0" xfId="0"/>
    <xf numFmtId="0" fontId="4" fillId="0" borderId="0" xfId="0" applyFont="1" applyAlignment="1">
      <alignment vertical="center"/>
    </xf>
    <xf numFmtId="0" fontId="4" fillId="0" borderId="0" xfId="0" applyFont="1" applyAlignment="1">
      <alignment horizontal="center" vertical="center"/>
    </xf>
    <xf numFmtId="0" fontId="0" fillId="0" borderId="0" xfId="0"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vertical="center"/>
    </xf>
    <xf numFmtId="0" fontId="4" fillId="0" borderId="5"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6" fillId="0" borderId="0" xfId="0" applyFont="1" applyAlignment="1">
      <alignment vertical="center"/>
    </xf>
    <xf numFmtId="0" fontId="2" fillId="0" borderId="0" xfId="0" applyFont="1" applyAlignment="1">
      <alignmen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horizontal="center" vertical="center"/>
    </xf>
    <xf numFmtId="0" fontId="7" fillId="0" borderId="11" xfId="0" applyFont="1" applyBorder="1" applyAlignment="1">
      <alignment horizontal="center" vertical="center"/>
    </xf>
    <xf numFmtId="1" fontId="8" fillId="0" borderId="11" xfId="0" applyNumberFormat="1" applyFont="1" applyBorder="1" applyAlignment="1">
      <alignment horizontal="center" vertical="center"/>
    </xf>
    <xf numFmtId="0" fontId="9" fillId="2" borderId="9" xfId="0" applyFont="1" applyFill="1" applyBorder="1" applyAlignment="1">
      <alignment horizontal="left" vertical="center"/>
    </xf>
    <xf numFmtId="0" fontId="9" fillId="2" borderId="10" xfId="0" applyFont="1" applyFill="1" applyBorder="1" applyAlignment="1">
      <alignment horizontal="left" vertical="center"/>
    </xf>
    <xf numFmtId="0" fontId="9" fillId="0" borderId="12" xfId="0" applyFont="1" applyBorder="1" applyAlignment="1">
      <alignment vertical="center"/>
    </xf>
    <xf numFmtId="0" fontId="10" fillId="0" borderId="13" xfId="0" applyFont="1" applyBorder="1" applyAlignment="1">
      <alignment horizontal="left" vertical="center"/>
    </xf>
    <xf numFmtId="0" fontId="4" fillId="0" borderId="14" xfId="0" applyFont="1" applyBorder="1" applyAlignment="1">
      <alignment horizontal="justify" vertical="center"/>
    </xf>
    <xf numFmtId="0" fontId="4" fillId="0" borderId="12" xfId="0" applyFont="1" applyBorder="1" applyAlignment="1">
      <alignment horizontal="center" vertical="center"/>
    </xf>
    <xf numFmtId="164" fontId="4" fillId="0" borderId="12" xfId="1" applyFont="1" applyBorder="1" applyAlignment="1">
      <alignment horizontal="center" vertical="center"/>
    </xf>
    <xf numFmtId="0" fontId="4" fillId="0" borderId="15" xfId="0" applyFont="1" applyBorder="1" applyAlignment="1">
      <alignment vertical="center"/>
    </xf>
    <xf numFmtId="0" fontId="11" fillId="0" borderId="12" xfId="0" applyFont="1" applyBorder="1" applyAlignment="1">
      <alignment vertical="center"/>
    </xf>
    <xf numFmtId="0" fontId="11" fillId="0" borderId="12" xfId="0" applyFont="1" applyBorder="1" applyAlignment="1">
      <alignment horizontal="center" vertical="center"/>
    </xf>
    <xf numFmtId="164" fontId="11" fillId="0" borderId="12" xfId="1" applyFont="1" applyBorder="1" applyAlignment="1">
      <alignment horizontal="center" vertical="center"/>
    </xf>
    <xf numFmtId="164" fontId="4" fillId="0" borderId="0" xfId="1" applyFont="1" applyAlignment="1">
      <alignment vertical="center"/>
    </xf>
    <xf numFmtId="0" fontId="4" fillId="0" borderId="15" xfId="0" applyFont="1" applyBorder="1"/>
    <xf numFmtId="164" fontId="11" fillId="0" borderId="12" xfId="1" applyFont="1" applyFill="1" applyBorder="1" applyAlignment="1">
      <alignment horizontal="center" vertical="center"/>
    </xf>
    <xf numFmtId="43" fontId="4" fillId="0" borderId="0" xfId="0" applyNumberFormat="1" applyFont="1"/>
    <xf numFmtId="0" fontId="4" fillId="0" borderId="0" xfId="0" applyFont="1"/>
    <xf numFmtId="0" fontId="12" fillId="0" borderId="12" xfId="0" applyFont="1" applyBorder="1" applyAlignment="1">
      <alignment horizontal="center" vertical="center"/>
    </xf>
    <xf numFmtId="164" fontId="12" fillId="0" borderId="16" xfId="1" applyFont="1" applyBorder="1" applyAlignment="1">
      <alignment vertical="center"/>
    </xf>
    <xf numFmtId="164" fontId="4" fillId="0" borderId="0" xfId="1" applyFont="1"/>
    <xf numFmtId="0" fontId="4" fillId="0" borderId="17" xfId="0" applyFont="1" applyBorder="1"/>
    <xf numFmtId="0" fontId="11" fillId="0" borderId="16" xfId="0" applyFont="1" applyBorder="1" applyAlignment="1">
      <alignment vertical="center"/>
    </xf>
    <xf numFmtId="164" fontId="11" fillId="0" borderId="16" xfId="1" applyFont="1" applyBorder="1" applyAlignment="1">
      <alignment horizontal="center" vertical="center"/>
    </xf>
    <xf numFmtId="0" fontId="9" fillId="0" borderId="9" xfId="0" applyFont="1" applyBorder="1" applyAlignment="1">
      <alignment horizontal="left" vertical="center"/>
    </xf>
    <xf numFmtId="0" fontId="9" fillId="0" borderId="18" xfId="0" applyFont="1" applyBorder="1" applyAlignment="1">
      <alignment horizontal="left" vertical="center"/>
    </xf>
    <xf numFmtId="0" fontId="9" fillId="0" borderId="18" xfId="0" applyFont="1" applyBorder="1" applyAlignment="1">
      <alignment horizontal="center" vertical="center"/>
    </xf>
    <xf numFmtId="165" fontId="9" fillId="0" borderId="19" xfId="0" applyNumberFormat="1" applyFont="1" applyBorder="1" applyAlignment="1">
      <alignment vertical="center"/>
    </xf>
    <xf numFmtId="0" fontId="4" fillId="0" borderId="14" xfId="0" applyFont="1" applyBorder="1" applyAlignment="1">
      <alignment vertical="center"/>
    </xf>
    <xf numFmtId="0" fontId="4" fillId="0" borderId="14" xfId="0" applyFont="1" applyBorder="1" applyAlignment="1">
      <alignment horizontal="center" vertical="center"/>
    </xf>
    <xf numFmtId="164" fontId="4" fillId="0" borderId="14" xfId="1" applyFont="1" applyBorder="1" applyAlignment="1">
      <alignment horizontal="center" vertical="center"/>
    </xf>
    <xf numFmtId="0" fontId="9" fillId="0" borderId="15" xfId="0" applyFont="1" applyBorder="1" applyAlignment="1">
      <alignment horizontal="left" vertical="center"/>
    </xf>
    <xf numFmtId="0" fontId="11" fillId="0" borderId="0" xfId="0" applyFont="1" applyAlignment="1">
      <alignment vertical="center"/>
    </xf>
    <xf numFmtId="0" fontId="13" fillId="0" borderId="0" xfId="0" applyFont="1" applyAlignment="1">
      <alignment vertical="center"/>
    </xf>
    <xf numFmtId="0" fontId="4" fillId="0" borderId="12" xfId="0" applyFont="1" applyBorder="1" applyAlignment="1">
      <alignment vertical="center"/>
    </xf>
    <xf numFmtId="164" fontId="11" fillId="0" borderId="20" xfId="1" applyFont="1" applyFill="1" applyBorder="1" applyAlignment="1">
      <alignment horizontal="center" vertical="center"/>
    </xf>
    <xf numFmtId="0" fontId="9" fillId="0" borderId="21" xfId="0" applyFont="1" applyBorder="1" applyAlignment="1">
      <alignment horizontal="left" vertical="center"/>
    </xf>
    <xf numFmtId="0" fontId="11" fillId="0" borderId="19" xfId="0" applyFont="1" applyBorder="1" applyAlignment="1">
      <alignment vertical="center"/>
    </xf>
    <xf numFmtId="0" fontId="11" fillId="0" borderId="19" xfId="0" applyFont="1" applyBorder="1" applyAlignment="1">
      <alignment horizontal="center" vertical="center"/>
    </xf>
    <xf numFmtId="164" fontId="9" fillId="0" borderId="19" xfId="1" applyFont="1" applyBorder="1" applyAlignment="1">
      <alignment horizontal="center" vertical="center"/>
    </xf>
    <xf numFmtId="0" fontId="10" fillId="0" borderId="22" xfId="0" applyFont="1" applyBorder="1" applyAlignment="1">
      <alignment horizontal="left" vertical="center"/>
    </xf>
    <xf numFmtId="0" fontId="4" fillId="0" borderId="23" xfId="0" applyFont="1" applyBorder="1" applyAlignment="1">
      <alignment vertical="center"/>
    </xf>
    <xf numFmtId="0" fontId="4" fillId="0" borderId="23" xfId="0" applyFont="1" applyBorder="1" applyAlignment="1">
      <alignment horizontal="center" vertical="center"/>
    </xf>
    <xf numFmtId="164" fontId="4" fillId="0" borderId="23" xfId="1" applyFont="1" applyBorder="1" applyAlignment="1">
      <alignment horizontal="center" vertical="center"/>
    </xf>
    <xf numFmtId="0" fontId="14" fillId="3" borderId="9" xfId="0" applyFont="1" applyFill="1" applyBorder="1" applyAlignment="1">
      <alignment horizontal="center" vertical="center"/>
    </xf>
    <xf numFmtId="0" fontId="14" fillId="3" borderId="18" xfId="0" applyFont="1" applyFill="1" applyBorder="1" applyAlignment="1">
      <alignment horizontal="center" vertical="center"/>
    </xf>
    <xf numFmtId="0" fontId="14" fillId="3" borderId="18" xfId="0" applyFont="1" applyFill="1" applyBorder="1" applyAlignment="1">
      <alignment horizontal="center" vertical="center"/>
    </xf>
    <xf numFmtId="165" fontId="9" fillId="3" borderId="19" xfId="0" applyNumberFormat="1" applyFont="1" applyFill="1" applyBorder="1" applyAlignment="1">
      <alignment vertical="center"/>
    </xf>
    <xf numFmtId="0" fontId="4" fillId="0" borderId="22" xfId="0" applyFont="1" applyBorder="1" applyAlignment="1">
      <alignment vertical="center"/>
    </xf>
    <xf numFmtId="0" fontId="9" fillId="2" borderId="24" xfId="0" applyFont="1" applyFill="1" applyBorder="1" applyAlignment="1">
      <alignment horizontal="left" vertical="center"/>
    </xf>
    <xf numFmtId="164" fontId="9" fillId="0" borderId="25" xfId="1" applyFont="1" applyBorder="1" applyAlignment="1">
      <alignment horizontal="center" vertical="center"/>
    </xf>
    <xf numFmtId="4" fontId="3" fillId="0" borderId="0" xfId="0" applyNumberFormat="1" applyFont="1"/>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28" xfId="0" applyFont="1" applyBorder="1" applyAlignment="1">
      <alignment horizontal="center" vertical="center"/>
    </xf>
    <xf numFmtId="164" fontId="5" fillId="0" borderId="28" xfId="0" applyNumberFormat="1" applyFont="1" applyBorder="1" applyAlignment="1">
      <alignment horizontal="center" vertical="center"/>
    </xf>
    <xf numFmtId="4" fontId="4" fillId="0" borderId="0" xfId="0" applyNumberFormat="1" applyFont="1"/>
    <xf numFmtId="0" fontId="11" fillId="0" borderId="16" xfId="0" applyFont="1" applyBorder="1" applyAlignment="1">
      <alignment horizontal="center" vertical="center"/>
    </xf>
    <xf numFmtId="4" fontId="4" fillId="0" borderId="0" xfId="0" applyNumberFormat="1" applyFont="1" applyAlignment="1">
      <alignment vertical="center"/>
    </xf>
    <xf numFmtId="0" fontId="5" fillId="0" borderId="29" xfId="0" applyFont="1" applyBorder="1" applyAlignment="1">
      <alignment horizontal="left" vertical="top"/>
    </xf>
    <xf numFmtId="0" fontId="5" fillId="0" borderId="28" xfId="0" applyFont="1" applyBorder="1" applyAlignment="1">
      <alignment horizontal="left" vertical="top"/>
    </xf>
    <xf numFmtId="0" fontId="5" fillId="0" borderId="28" xfId="0" applyFont="1" applyBorder="1" applyAlignment="1">
      <alignment horizontal="center" vertical="top"/>
    </xf>
    <xf numFmtId="164" fontId="5" fillId="0" borderId="28" xfId="1" applyFont="1" applyBorder="1" applyAlignment="1">
      <alignment horizontal="center" vertical="top"/>
    </xf>
    <xf numFmtId="0" fontId="9" fillId="0" borderId="21" xfId="0" applyFont="1" applyBorder="1" applyAlignment="1">
      <alignment horizontal="left" vertical="top"/>
    </xf>
    <xf numFmtId="0" fontId="11" fillId="0" borderId="19" xfId="0" applyFont="1" applyBorder="1"/>
    <xf numFmtId="0" fontId="11" fillId="0" borderId="19" xfId="0" applyFont="1" applyBorder="1" applyAlignment="1">
      <alignment horizontal="center"/>
    </xf>
    <xf numFmtId="164" fontId="9" fillId="0" borderId="19" xfId="1" applyFont="1" applyBorder="1" applyAlignment="1">
      <alignment horizontal="center"/>
    </xf>
    <xf numFmtId="43" fontId="11" fillId="0" borderId="0" xfId="0" applyNumberFormat="1" applyFont="1"/>
    <xf numFmtId="4" fontId="11" fillId="0" borderId="0" xfId="0" applyNumberFormat="1" applyFont="1"/>
    <xf numFmtId="0" fontId="13" fillId="0" borderId="0" xfId="0" applyFont="1"/>
    <xf numFmtId="0" fontId="9" fillId="3" borderId="18" xfId="0" applyFont="1" applyFill="1" applyBorder="1" applyAlignment="1">
      <alignment horizontal="center" vertical="center"/>
    </xf>
    <xf numFmtId="165" fontId="9" fillId="3" borderId="30" xfId="0" applyNumberFormat="1" applyFont="1" applyFill="1" applyBorder="1" applyAlignment="1">
      <alignment vertical="center"/>
    </xf>
    <xf numFmtId="164" fontId="4" fillId="0" borderId="12" xfId="0" applyNumberFormat="1" applyFont="1" applyBorder="1" applyAlignment="1">
      <alignment horizontal="center" vertical="center"/>
    </xf>
    <xf numFmtId="0" fontId="9" fillId="2" borderId="9" xfId="0" applyFont="1" applyFill="1" applyBorder="1" applyAlignment="1">
      <alignment horizontal="center" vertical="center"/>
    </xf>
    <xf numFmtId="0" fontId="9" fillId="2" borderId="24" xfId="0" applyFont="1" applyFill="1" applyBorder="1" applyAlignment="1">
      <alignment horizontal="center" vertical="center"/>
    </xf>
    <xf numFmtId="0" fontId="11" fillId="0" borderId="28" xfId="0" applyFont="1" applyBorder="1" applyAlignment="1">
      <alignment horizontal="center" vertical="center"/>
    </xf>
    <xf numFmtId="0" fontId="10" fillId="0" borderId="13" xfId="0" applyFont="1" applyBorder="1" applyAlignment="1">
      <alignment horizontal="left" vertical="top"/>
    </xf>
    <xf numFmtId="0" fontId="11" fillId="0" borderId="14" xfId="0" applyFont="1" applyBorder="1" applyAlignment="1">
      <alignment vertical="center"/>
    </xf>
    <xf numFmtId="43" fontId="0" fillId="0" borderId="0" xfId="0" applyNumberFormat="1"/>
    <xf numFmtId="164" fontId="0" fillId="0" borderId="0" xfId="1" applyFont="1"/>
    <xf numFmtId="164" fontId="4" fillId="0" borderId="0" xfId="0" applyNumberFormat="1" applyFont="1" applyAlignment="1">
      <alignment vertical="center"/>
    </xf>
    <xf numFmtId="43" fontId="4" fillId="0" borderId="0" xfId="0" applyNumberFormat="1" applyFont="1" applyAlignment="1">
      <alignment vertical="center"/>
    </xf>
    <xf numFmtId="43" fontId="11" fillId="0" borderId="0" xfId="0" applyNumberFormat="1" applyFont="1" applyAlignment="1">
      <alignment vertical="center"/>
    </xf>
    <xf numFmtId="0" fontId="4" fillId="0" borderId="31" xfId="0" applyFont="1" applyBorder="1" applyAlignment="1">
      <alignment horizontal="left" vertical="center"/>
    </xf>
    <xf numFmtId="0" fontId="4" fillId="0" borderId="20" xfId="0" applyFont="1" applyBorder="1" applyAlignment="1">
      <alignment horizontal="left" vertical="center"/>
    </xf>
    <xf numFmtId="0" fontId="10" fillId="0" borderId="0" xfId="0" applyFont="1" applyAlignment="1">
      <alignment horizontal="left" vertical="center"/>
    </xf>
    <xf numFmtId="0" fontId="10" fillId="0" borderId="0" xfId="0" applyFont="1" applyAlignment="1">
      <alignment horizontal="center" vertical="center"/>
    </xf>
    <xf numFmtId="164" fontId="10" fillId="0" borderId="0" xfId="0" applyNumberFormat="1" applyFont="1" applyAlignment="1">
      <alignment horizontal="center" vertical="center"/>
    </xf>
    <xf numFmtId="164" fontId="4" fillId="0" borderId="0" xfId="0" applyNumberFormat="1" applyFont="1" applyAlignment="1">
      <alignment horizontal="center" vertical="center"/>
    </xf>
    <xf numFmtId="0" fontId="11" fillId="0" borderId="0" xfId="0" applyFont="1" applyAlignment="1">
      <alignment horizontal="center" vertical="center"/>
    </xf>
    <xf numFmtId="0" fontId="5" fillId="0" borderId="0" xfId="0" applyFont="1" applyAlignment="1">
      <alignment horizontal="center" vertical="center"/>
    </xf>
    <xf numFmtId="165" fontId="4" fillId="0" borderId="0" xfId="0" applyNumberFormat="1" applyFont="1" applyAlignment="1">
      <alignment vertical="center"/>
    </xf>
    <xf numFmtId="165" fontId="4" fillId="0" borderId="3" xfId="0" applyNumberFormat="1" applyFont="1" applyBorder="1" applyAlignment="1">
      <alignment vertical="center"/>
    </xf>
    <xf numFmtId="165" fontId="4" fillId="0" borderId="5" xfId="0" applyNumberFormat="1" applyFont="1" applyBorder="1" applyAlignment="1">
      <alignment vertical="center"/>
    </xf>
    <xf numFmtId="0" fontId="4" fillId="0" borderId="25" xfId="0" applyFont="1" applyBorder="1" applyAlignment="1">
      <alignment horizontal="justify" vertical="center"/>
    </xf>
    <xf numFmtId="1" fontId="8" fillId="2" borderId="31" xfId="0" applyNumberFormat="1" applyFont="1" applyFill="1" applyBorder="1" applyAlignment="1">
      <alignment horizontal="center" vertical="center"/>
    </xf>
    <xf numFmtId="1" fontId="8" fillId="2" borderId="32" xfId="0" applyNumberFormat="1" applyFont="1" applyFill="1" applyBorder="1" applyAlignment="1">
      <alignment horizontal="center" vertical="center"/>
    </xf>
    <xf numFmtId="0" fontId="4" fillId="0" borderId="13" xfId="0" applyFont="1" applyBorder="1" applyAlignment="1">
      <alignment vertical="center"/>
    </xf>
    <xf numFmtId="165" fontId="4" fillId="0" borderId="33" xfId="0" applyNumberFormat="1" applyFont="1" applyBorder="1" applyAlignment="1">
      <alignment vertical="center"/>
    </xf>
    <xf numFmtId="164" fontId="4" fillId="0" borderId="12" xfId="1" applyFont="1" applyFill="1" applyBorder="1" applyAlignment="1">
      <alignment vertical="center"/>
    </xf>
    <xf numFmtId="164" fontId="4" fillId="0" borderId="33" xfId="1" applyFont="1" applyBorder="1" applyAlignment="1">
      <alignment vertical="center"/>
    </xf>
    <xf numFmtId="0" fontId="4" fillId="0" borderId="17" xfId="0" applyFont="1" applyBorder="1" applyAlignment="1">
      <alignment vertical="center"/>
    </xf>
    <xf numFmtId="0" fontId="4" fillId="0" borderId="16" xfId="0" applyFont="1" applyBorder="1" applyAlignment="1">
      <alignment vertical="center"/>
    </xf>
    <xf numFmtId="164" fontId="4" fillId="0" borderId="16" xfId="1" applyFont="1" applyFill="1" applyBorder="1" applyAlignment="1">
      <alignment vertical="center"/>
    </xf>
    <xf numFmtId="165" fontId="4" fillId="0" borderId="34" xfId="0" applyNumberFormat="1" applyFont="1" applyBorder="1" applyAlignment="1">
      <alignment vertical="center"/>
    </xf>
    <xf numFmtId="0" fontId="9" fillId="3" borderId="9" xfId="0" applyFont="1" applyFill="1" applyBorder="1" applyAlignment="1">
      <alignment horizontal="center" vertical="center"/>
    </xf>
    <xf numFmtId="0" fontId="9" fillId="3" borderId="18" xfId="0" applyFont="1" applyFill="1" applyBorder="1" applyAlignment="1">
      <alignment horizontal="center" vertical="center"/>
    </xf>
    <xf numFmtId="164" fontId="9" fillId="0" borderId="19" xfId="1" applyFont="1" applyFill="1" applyBorder="1" applyAlignment="1">
      <alignment vertical="center"/>
    </xf>
    <xf numFmtId="165" fontId="9" fillId="0" borderId="35" xfId="0" applyNumberFormat="1" applyFont="1" applyBorder="1" applyAlignment="1">
      <alignment vertical="center"/>
    </xf>
    <xf numFmtId="164" fontId="13" fillId="0" borderId="0" xfId="1" applyFont="1" applyAlignment="1">
      <alignment vertical="center"/>
    </xf>
    <xf numFmtId="164" fontId="4" fillId="0" borderId="14" xfId="1" applyFont="1" applyFill="1" applyBorder="1" applyAlignment="1">
      <alignment vertical="center"/>
    </xf>
    <xf numFmtId="165" fontId="4" fillId="0" borderId="36" xfId="0" applyNumberFormat="1" applyFont="1" applyBorder="1" applyAlignment="1">
      <alignment vertical="center"/>
    </xf>
    <xf numFmtId="164" fontId="0" fillId="0" borderId="0" xfId="0" applyNumberFormat="1" applyAlignment="1">
      <alignment vertical="center"/>
    </xf>
    <xf numFmtId="164" fontId="0" fillId="0" borderId="0" xfId="1" applyFont="1" applyAlignment="1">
      <alignment vertical="center"/>
    </xf>
    <xf numFmtId="0" fontId="4" fillId="0" borderId="28" xfId="0" applyFont="1" applyBorder="1" applyAlignment="1">
      <alignment vertical="center"/>
    </xf>
    <xf numFmtId="164" fontId="4" fillId="0" borderId="28" xfId="1" applyFont="1" applyFill="1" applyBorder="1" applyAlignment="1">
      <alignment vertical="center"/>
    </xf>
    <xf numFmtId="165" fontId="4" fillId="0" borderId="33" xfId="0" applyNumberFormat="1" applyFont="1" applyBorder="1" applyAlignment="1">
      <alignment horizontal="left" vertical="center"/>
    </xf>
    <xf numFmtId="164" fontId="4" fillId="0" borderId="33" xfId="1" applyFont="1" applyFill="1" applyBorder="1" applyAlignment="1">
      <alignment vertical="center"/>
    </xf>
    <xf numFmtId="164" fontId="4" fillId="0" borderId="12" xfId="1" applyFont="1" applyBorder="1" applyAlignment="1">
      <alignment vertical="center"/>
    </xf>
    <xf numFmtId="164" fontId="4" fillId="0" borderId="16" xfId="1" applyFont="1" applyBorder="1" applyAlignment="1">
      <alignment vertical="center"/>
    </xf>
    <xf numFmtId="164" fontId="4" fillId="0" borderId="34" xfId="1" applyFont="1" applyBorder="1" applyAlignment="1">
      <alignment vertical="center"/>
    </xf>
    <xf numFmtId="0" fontId="4" fillId="0" borderId="19" xfId="0" applyFont="1" applyBorder="1" applyAlignment="1">
      <alignment vertical="center"/>
    </xf>
    <xf numFmtId="164" fontId="9" fillId="0" borderId="19" xfId="1" applyFont="1" applyBorder="1" applyAlignment="1">
      <alignment vertical="center"/>
    </xf>
    <xf numFmtId="0" fontId="4" fillId="0" borderId="13" xfId="0" applyFont="1" applyBorder="1" applyAlignment="1">
      <alignment horizontal="left" vertical="center"/>
    </xf>
    <xf numFmtId="43" fontId="0" fillId="0" borderId="0" xfId="0" applyNumberFormat="1" applyAlignment="1">
      <alignment vertical="center"/>
    </xf>
    <xf numFmtId="0" fontId="15" fillId="2" borderId="9" xfId="0" applyFont="1" applyFill="1" applyBorder="1" applyAlignment="1">
      <alignment horizontal="center" vertical="center"/>
    </xf>
    <xf numFmtId="0" fontId="15" fillId="2" borderId="18" xfId="0" applyFont="1" applyFill="1" applyBorder="1" applyAlignment="1">
      <alignment horizontal="center" vertical="center"/>
    </xf>
    <xf numFmtId="165" fontId="9" fillId="2" borderId="19" xfId="0" applyNumberFormat="1" applyFont="1" applyFill="1" applyBorder="1" applyAlignment="1">
      <alignment vertical="center"/>
    </xf>
    <xf numFmtId="165" fontId="9" fillId="2" borderId="35" xfId="0" applyNumberFormat="1" applyFont="1" applyFill="1" applyBorder="1" applyAlignment="1">
      <alignment vertical="center"/>
    </xf>
    <xf numFmtId="165" fontId="4" fillId="0" borderId="14" xfId="0" applyNumberFormat="1" applyFont="1" applyBorder="1" applyAlignment="1">
      <alignment vertical="center"/>
    </xf>
    <xf numFmtId="0" fontId="4" fillId="0" borderId="15" xfId="0" applyFont="1" applyBorder="1" applyAlignment="1">
      <alignment horizontal="left" vertical="center"/>
    </xf>
    <xf numFmtId="165" fontId="4" fillId="0" borderId="12" xfId="0" applyNumberFormat="1" applyFont="1" applyBorder="1" applyAlignment="1">
      <alignment vertical="center"/>
    </xf>
    <xf numFmtId="0" fontId="10" fillId="0" borderId="15" xfId="0" applyFont="1" applyBorder="1" applyAlignment="1">
      <alignment horizontal="left" vertical="center"/>
    </xf>
    <xf numFmtId="0" fontId="4" fillId="0" borderId="37" xfId="0" applyFont="1" applyBorder="1" applyAlignment="1">
      <alignment horizontal="left" vertical="center"/>
    </xf>
    <xf numFmtId="0" fontId="4" fillId="0" borderId="38" xfId="0" applyFont="1" applyBorder="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16" fillId="0" borderId="14" xfId="0" applyFont="1" applyBorder="1" applyAlignment="1">
      <alignment horizontal="left" vertical="center"/>
    </xf>
    <xf numFmtId="0" fontId="4" fillId="0" borderId="14" xfId="0" applyFont="1" applyBorder="1"/>
    <xf numFmtId="0" fontId="16" fillId="0" borderId="14" xfId="0" applyFont="1" applyBorder="1" applyAlignment="1">
      <alignment horizontal="left" vertical="center" indent="4"/>
    </xf>
    <xf numFmtId="0" fontId="4" fillId="0" borderId="36" xfId="0" applyFont="1" applyBorder="1" applyAlignment="1">
      <alignment vertical="center"/>
    </xf>
    <xf numFmtId="0" fontId="4" fillId="0" borderId="12" xfId="0" applyFont="1" applyBorder="1" applyAlignment="1">
      <alignment horizontal="center" vertical="center" wrapText="1"/>
    </xf>
    <xf numFmtId="0" fontId="4" fillId="0" borderId="12" xfId="0" applyFont="1" applyBorder="1" applyAlignment="1">
      <alignment horizontal="center"/>
    </xf>
    <xf numFmtId="0" fontId="4" fillId="0" borderId="33" xfId="0" applyFont="1" applyBorder="1" applyAlignment="1">
      <alignment horizontal="center" vertical="center" wrapText="1"/>
    </xf>
    <xf numFmtId="165" fontId="5" fillId="3" borderId="19" xfId="0" applyNumberFormat="1" applyFont="1" applyFill="1" applyBorder="1"/>
    <xf numFmtId="0" fontId="17" fillId="3" borderId="19" xfId="0" applyFont="1" applyFill="1" applyBorder="1" applyAlignment="1">
      <alignment vertical="center"/>
    </xf>
    <xf numFmtId="166" fontId="5" fillId="3" borderId="19" xfId="0" applyNumberFormat="1" applyFont="1" applyFill="1" applyBorder="1" applyAlignment="1">
      <alignment horizontal="left" vertical="center" indent="5"/>
    </xf>
    <xf numFmtId="166" fontId="5" fillId="3" borderId="19" xfId="0" applyNumberFormat="1" applyFont="1" applyFill="1" applyBorder="1" applyAlignment="1">
      <alignment vertical="center"/>
    </xf>
    <xf numFmtId="165" fontId="5" fillId="3" borderId="19" xfId="0" applyNumberFormat="1" applyFont="1" applyFill="1" applyBorder="1" applyAlignment="1">
      <alignment vertical="center"/>
    </xf>
    <xf numFmtId="165" fontId="5" fillId="3" borderId="35" xfId="0" applyNumberFormat="1" applyFont="1" applyFill="1" applyBorder="1" applyAlignment="1">
      <alignment vertical="center"/>
    </xf>
    <xf numFmtId="166" fontId="4" fillId="0" borderId="0" xfId="0" applyNumberFormat="1" applyFont="1" applyAlignment="1">
      <alignment vertical="center"/>
    </xf>
    <xf numFmtId="166" fontId="4" fillId="0" borderId="12" xfId="0" applyNumberFormat="1" applyFont="1" applyBorder="1"/>
    <xf numFmtId="166" fontId="4" fillId="0" borderId="12" xfId="0" applyNumberFormat="1" applyFont="1" applyBorder="1" applyAlignment="1">
      <alignment horizontal="left" vertical="center" indent="5"/>
    </xf>
    <xf numFmtId="165" fontId="4" fillId="0" borderId="12" xfId="0" applyNumberFormat="1" applyFont="1" applyBorder="1"/>
    <xf numFmtId="166" fontId="4" fillId="0" borderId="12" xfId="0" applyNumberFormat="1" applyFont="1" applyBorder="1" applyAlignment="1">
      <alignment vertical="center"/>
    </xf>
    <xf numFmtId="166" fontId="4" fillId="0" borderId="33" xfId="0" applyNumberFormat="1" applyFont="1" applyBorder="1"/>
    <xf numFmtId="0" fontId="4" fillId="4" borderId="12" xfId="0" applyFont="1" applyFill="1" applyBorder="1" applyAlignment="1">
      <alignment vertical="center"/>
    </xf>
    <xf numFmtId="166" fontId="4" fillId="0" borderId="16" xfId="0" applyNumberFormat="1" applyFont="1" applyBorder="1"/>
    <xf numFmtId="166" fontId="4" fillId="0" borderId="16" xfId="0" applyNumberFormat="1" applyFont="1" applyBorder="1" applyAlignment="1">
      <alignment horizontal="left" vertical="center" indent="5"/>
    </xf>
    <xf numFmtId="166" fontId="4" fillId="0" borderId="16" xfId="0" applyNumberFormat="1" applyFont="1" applyBorder="1" applyAlignment="1">
      <alignment vertical="center"/>
    </xf>
    <xf numFmtId="165" fontId="4" fillId="0" borderId="16" xfId="0" applyNumberFormat="1" applyFont="1" applyBorder="1"/>
    <xf numFmtId="166" fontId="4" fillId="0" borderId="34" xfId="0" applyNumberFormat="1" applyFont="1" applyBorder="1" applyAlignment="1">
      <alignment vertical="center"/>
    </xf>
    <xf numFmtId="0" fontId="4" fillId="0" borderId="29" xfId="0" applyFont="1" applyBorder="1" applyAlignment="1">
      <alignment vertical="center"/>
    </xf>
    <xf numFmtId="166" fontId="4" fillId="0" borderId="14" xfId="0" applyNumberFormat="1" applyFont="1" applyBorder="1"/>
    <xf numFmtId="166" fontId="4" fillId="0" borderId="14" xfId="0" applyNumberFormat="1" applyFont="1" applyBorder="1" applyAlignment="1">
      <alignment vertical="center"/>
    </xf>
    <xf numFmtId="0" fontId="4" fillId="0" borderId="12" xfId="0" applyFont="1" applyBorder="1" applyAlignment="1">
      <alignment vertical="center" wrapText="1"/>
    </xf>
    <xf numFmtId="165" fontId="4" fillId="0" borderId="33" xfId="0" applyNumberFormat="1" applyFont="1" applyBorder="1"/>
    <xf numFmtId="0" fontId="4" fillId="0" borderId="12" xfId="0" applyFont="1" applyBorder="1" applyAlignment="1">
      <alignment wrapText="1"/>
    </xf>
    <xf numFmtId="164" fontId="4" fillId="0" borderId="0" xfId="0" applyNumberFormat="1" applyFont="1"/>
    <xf numFmtId="0" fontId="4" fillId="4" borderId="12" xfId="0" applyFont="1" applyFill="1" applyBorder="1" applyAlignment="1">
      <alignment vertical="center" wrapText="1"/>
    </xf>
    <xf numFmtId="0" fontId="4" fillId="0" borderId="16" xfId="0" applyFont="1" applyBorder="1" applyAlignment="1">
      <alignment vertical="center" wrapText="1"/>
    </xf>
    <xf numFmtId="165" fontId="4" fillId="0" borderId="16" xfId="0" applyNumberFormat="1" applyFont="1" applyBorder="1" applyAlignment="1">
      <alignment vertical="center"/>
    </xf>
    <xf numFmtId="0" fontId="10" fillId="0" borderId="29" xfId="0" applyFont="1" applyBorder="1" applyAlignment="1">
      <alignment horizontal="left" vertical="center"/>
    </xf>
    <xf numFmtId="165" fontId="18" fillId="3" borderId="19" xfId="0" applyNumberFormat="1" applyFont="1" applyFill="1" applyBorder="1" applyAlignment="1">
      <alignment horizontal="left" vertical="center" indent="4"/>
    </xf>
    <xf numFmtId="165" fontId="17" fillId="3" borderId="19" xfId="0" applyNumberFormat="1" applyFont="1" applyFill="1" applyBorder="1"/>
    <xf numFmtId="165" fontId="17" fillId="3" borderId="19" xfId="0" applyNumberFormat="1" applyFont="1" applyFill="1" applyBorder="1" applyAlignment="1">
      <alignment vertical="center"/>
    </xf>
    <xf numFmtId="0" fontId="4" fillId="0" borderId="31" xfId="0" applyFont="1" applyBorder="1" applyAlignment="1">
      <alignment vertical="center"/>
    </xf>
    <xf numFmtId="0" fontId="17" fillId="0" borderId="39" xfId="0" applyFont="1" applyBorder="1" applyAlignment="1">
      <alignment horizontal="center" vertical="center"/>
    </xf>
    <xf numFmtId="0" fontId="17" fillId="0" borderId="40" xfId="0" applyFont="1" applyBorder="1" applyAlignment="1">
      <alignment horizontal="center" vertical="center"/>
    </xf>
    <xf numFmtId="0" fontId="17" fillId="0" borderId="41" xfId="0" applyFont="1" applyBorder="1" applyAlignment="1">
      <alignment horizontal="center" vertical="center"/>
    </xf>
    <xf numFmtId="0" fontId="4" fillId="0" borderId="20" xfId="0" applyFont="1" applyBorder="1" applyAlignment="1">
      <alignment vertical="center"/>
    </xf>
    <xf numFmtId="0" fontId="4" fillId="0" borderId="42" xfId="0" applyFont="1" applyBorder="1" applyAlignment="1">
      <alignment vertical="center"/>
    </xf>
    <xf numFmtId="0" fontId="10" fillId="0" borderId="0" xfId="0" applyFont="1" applyAlignment="1">
      <alignment horizontal="left" vertical="center" indent="4"/>
    </xf>
    <xf numFmtId="164" fontId="10" fillId="0" borderId="2" xfId="1" applyFont="1" applyBorder="1" applyAlignment="1">
      <alignment horizontal="center" vertical="center"/>
    </xf>
    <xf numFmtId="164" fontId="4" fillId="0" borderId="0" xfId="1" applyFont="1" applyFill="1" applyAlignment="1">
      <alignment vertical="center"/>
    </xf>
    <xf numFmtId="164" fontId="10" fillId="0" borderId="0" xfId="1" applyFont="1" applyBorder="1" applyAlignment="1">
      <alignment vertical="center"/>
    </xf>
    <xf numFmtId="0" fontId="11" fillId="0" borderId="0" xfId="0" applyFont="1" applyAlignment="1">
      <alignment horizontal="center"/>
    </xf>
    <xf numFmtId="0" fontId="5" fillId="0" borderId="0" xfId="0" applyFont="1" applyAlignment="1">
      <alignment horizontal="center"/>
    </xf>
    <xf numFmtId="0" fontId="19" fillId="5" borderId="0" xfId="0" applyFont="1" applyFill="1"/>
    <xf numFmtId="0" fontId="19" fillId="6" borderId="0" xfId="0" applyFont="1" applyFill="1"/>
    <xf numFmtId="0" fontId="20" fillId="4" borderId="0" xfId="0" applyFont="1" applyFill="1"/>
    <xf numFmtId="0" fontId="19" fillId="0" borderId="0" xfId="0" applyFont="1"/>
    <xf numFmtId="0" fontId="21" fillId="5" borderId="0" xfId="0" applyFont="1" applyFill="1"/>
    <xf numFmtId="0" fontId="22" fillId="4" borderId="0" xfId="0" applyFont="1" applyFill="1" applyAlignment="1">
      <alignment horizontal="center"/>
    </xf>
    <xf numFmtId="0" fontId="23" fillId="5" borderId="0" xfId="0" applyFont="1" applyFill="1" applyAlignment="1">
      <alignment horizontal="center"/>
    </xf>
    <xf numFmtId="0" fontId="24" fillId="4" borderId="0" xfId="0" applyFont="1" applyFill="1" applyAlignment="1">
      <alignment horizontal="justify"/>
    </xf>
    <xf numFmtId="0" fontId="24" fillId="6" borderId="0" xfId="0" applyFont="1" applyFill="1" applyAlignment="1">
      <alignment horizontal="justify"/>
    </xf>
    <xf numFmtId="0" fontId="25" fillId="4" borderId="0" xfId="0" applyFont="1" applyFill="1" applyAlignment="1">
      <alignment horizontal="justify"/>
    </xf>
    <xf numFmtId="0" fontId="19" fillId="4" borderId="0" xfId="0" applyFont="1" applyFill="1"/>
    <xf numFmtId="0" fontId="24" fillId="6" borderId="0" xfId="0" applyFont="1" applyFill="1" applyAlignment="1">
      <alignment horizontal="center"/>
    </xf>
    <xf numFmtId="0" fontId="25" fillId="4" borderId="0" xfId="0" applyFont="1" applyFill="1" applyAlignment="1">
      <alignment horizontal="center"/>
    </xf>
    <xf numFmtId="0" fontId="19" fillId="4" borderId="0" xfId="0" applyFont="1" applyFill="1" applyAlignment="1">
      <alignment horizontal="justify" wrapText="1"/>
    </xf>
    <xf numFmtId="164" fontId="19" fillId="4" borderId="0" xfId="1" applyFont="1" applyFill="1" applyBorder="1" applyAlignment="1">
      <alignment horizontal="right" wrapText="1"/>
    </xf>
    <xf numFmtId="164" fontId="20" fillId="4" borderId="0" xfId="1" applyFont="1" applyFill="1" applyBorder="1" applyAlignment="1">
      <alignment horizontal="right" wrapText="1"/>
    </xf>
    <xf numFmtId="164" fontId="26" fillId="4" borderId="0" xfId="1" applyFont="1" applyFill="1" applyBorder="1"/>
    <xf numFmtId="43" fontId="19" fillId="0" borderId="0" xfId="0" applyNumberFormat="1" applyFont="1"/>
    <xf numFmtId="164" fontId="19" fillId="4" borderId="7" xfId="1" applyFont="1" applyFill="1" applyBorder="1" applyAlignment="1">
      <alignment horizontal="right" wrapText="1"/>
    </xf>
    <xf numFmtId="164" fontId="26" fillId="4" borderId="7" xfId="1" applyFont="1" applyFill="1" applyBorder="1"/>
    <xf numFmtId="164" fontId="24" fillId="4" borderId="0" xfId="1" applyFont="1" applyFill="1" applyBorder="1" applyAlignment="1">
      <alignment horizontal="right" wrapText="1"/>
    </xf>
    <xf numFmtId="164" fontId="25" fillId="4" borderId="0" xfId="1" applyFont="1" applyFill="1" applyBorder="1" applyAlignment="1">
      <alignment horizontal="right" wrapText="1"/>
    </xf>
    <xf numFmtId="164" fontId="27" fillId="4" borderId="0" xfId="1" applyFont="1" applyFill="1" applyBorder="1"/>
    <xf numFmtId="0" fontId="24" fillId="4" borderId="0" xfId="0" applyFont="1" applyFill="1" applyAlignment="1">
      <alignment horizontal="justify" wrapText="1"/>
    </xf>
    <xf numFmtId="0" fontId="24" fillId="4" borderId="0" xfId="0" applyFont="1" applyFill="1" applyAlignment="1">
      <alignment horizontal="center"/>
    </xf>
    <xf numFmtId="0" fontId="19" fillId="4" borderId="0" xfId="0" applyFont="1" applyFill="1" applyAlignment="1">
      <alignment horizontal="justify"/>
    </xf>
    <xf numFmtId="164" fontId="19" fillId="4" borderId="0" xfId="1" applyFont="1" applyFill="1" applyBorder="1" applyAlignment="1">
      <alignment horizontal="justify"/>
    </xf>
    <xf numFmtId="164" fontId="20" fillId="4" borderId="0" xfId="1" applyFont="1" applyFill="1" applyBorder="1" applyAlignment="1">
      <alignment horizontal="justify"/>
    </xf>
    <xf numFmtId="164" fontId="28" fillId="4" borderId="0" xfId="1" applyFont="1" applyFill="1" applyBorder="1"/>
    <xf numFmtId="164" fontId="24" fillId="4" borderId="43" xfId="1" applyFont="1" applyFill="1" applyBorder="1" applyAlignment="1">
      <alignment horizontal="center"/>
    </xf>
    <xf numFmtId="164" fontId="25" fillId="4" borderId="0" xfId="1" applyFont="1" applyFill="1" applyBorder="1" applyAlignment="1">
      <alignment horizontal="center"/>
    </xf>
    <xf numFmtId="164" fontId="27" fillId="4" borderId="43" xfId="1" applyFont="1" applyFill="1" applyBorder="1"/>
    <xf numFmtId="164" fontId="19" fillId="0" borderId="0" xfId="1" applyFont="1"/>
    <xf numFmtId="164" fontId="24" fillId="4" borderId="0" xfId="1" applyFont="1" applyFill="1" applyBorder="1" applyAlignment="1">
      <alignment horizontal="center"/>
    </xf>
    <xf numFmtId="0" fontId="24" fillId="5" borderId="0" xfId="0" applyFont="1" applyFill="1" applyAlignment="1">
      <alignment horizontal="justify"/>
    </xf>
    <xf numFmtId="43" fontId="24" fillId="6" borderId="0" xfId="0" applyNumberFormat="1" applyFont="1" applyFill="1" applyAlignment="1">
      <alignment horizontal="justify"/>
    </xf>
    <xf numFmtId="4" fontId="0" fillId="0" borderId="0" xfId="0" applyNumberFormat="1"/>
    <xf numFmtId="0" fontId="19" fillId="5" borderId="0" xfId="0" applyFont="1" applyFill="1" applyAlignment="1">
      <alignment horizontal="justify"/>
    </xf>
    <xf numFmtId="0" fontId="19" fillId="6" borderId="0" xfId="0" applyFont="1" applyFill="1" applyAlignment="1">
      <alignment horizontal="justify"/>
    </xf>
    <xf numFmtId="0" fontId="20" fillId="4" borderId="0" xfId="0" applyFont="1" applyFill="1" applyAlignment="1">
      <alignment horizontal="justify"/>
    </xf>
    <xf numFmtId="164" fontId="19" fillId="0" borderId="0" xfId="0" applyNumberFormat="1" applyFont="1"/>
    <xf numFmtId="0" fontId="24" fillId="0" borderId="0" xfId="0" applyFont="1" applyAlignment="1">
      <alignment horizontal="center"/>
    </xf>
    <xf numFmtId="164" fontId="19" fillId="0" borderId="0" xfId="1" applyFont="1" applyFill="1"/>
    <xf numFmtId="164" fontId="20" fillId="4" borderId="0" xfId="1" applyFont="1" applyFill="1" applyBorder="1"/>
    <xf numFmtId="164" fontId="24" fillId="0" borderId="0" xfId="0" applyNumberFormat="1" applyFont="1"/>
    <xf numFmtId="164" fontId="27" fillId="0" borderId="2" xfId="1" applyFont="1" applyFill="1" applyBorder="1"/>
    <xf numFmtId="164" fontId="25" fillId="4" borderId="0" xfId="1" applyFont="1" applyFill="1" applyBorder="1"/>
    <xf numFmtId="164" fontId="27" fillId="4" borderId="2" xfId="1" applyFont="1" applyFill="1" applyBorder="1"/>
    <xf numFmtId="0" fontId="29" fillId="5" borderId="0" xfId="0" applyFont="1" applyFill="1"/>
    <xf numFmtId="164" fontId="4" fillId="0" borderId="7" xfId="1" applyFont="1" applyFill="1" applyBorder="1"/>
    <xf numFmtId="164" fontId="4" fillId="4" borderId="7" xfId="1" applyFont="1" applyFill="1" applyBorder="1"/>
    <xf numFmtId="0" fontId="24" fillId="5" borderId="0" xfId="0" applyFont="1" applyFill="1"/>
    <xf numFmtId="164" fontId="26" fillId="0" borderId="0" xfId="1" applyFont="1" applyFill="1" applyBorder="1"/>
    <xf numFmtId="164" fontId="26" fillId="0" borderId="7" xfId="1" applyFont="1" applyFill="1" applyBorder="1"/>
    <xf numFmtId="164" fontId="27" fillId="0" borderId="0" xfId="1" applyFont="1" applyFill="1" applyBorder="1"/>
    <xf numFmtId="164" fontId="27" fillId="0" borderId="10" xfId="1" applyFont="1" applyFill="1" applyBorder="1"/>
    <xf numFmtId="164" fontId="27" fillId="4" borderId="10" xfId="1" applyFont="1" applyFill="1" applyBorder="1"/>
    <xf numFmtId="0" fontId="24" fillId="5" borderId="0" xfId="0" applyFont="1" applyFill="1" applyAlignment="1">
      <alignment horizontal="center"/>
    </xf>
    <xf numFmtId="164" fontId="27" fillId="0" borderId="43" xfId="1" applyFont="1" applyFill="1" applyBorder="1"/>
    <xf numFmtId="0" fontId="30" fillId="5" borderId="0" xfId="0" applyFont="1" applyFill="1" applyAlignment="1">
      <alignment horizontal="center"/>
    </xf>
    <xf numFmtId="0" fontId="26" fillId="0" borderId="0" xfId="0" applyFont="1"/>
    <xf numFmtId="4" fontId="30" fillId="6" borderId="0" xfId="0" applyNumberFormat="1" applyFont="1" applyFill="1" applyAlignment="1">
      <alignment horizontal="center"/>
    </xf>
    <xf numFmtId="0" fontId="31" fillId="4" borderId="0" xfId="0" applyFont="1" applyFill="1" applyAlignment="1">
      <alignment horizontal="center"/>
    </xf>
    <xf numFmtId="0" fontId="30" fillId="6" borderId="0" xfId="0" applyFont="1" applyFill="1" applyAlignment="1">
      <alignment horizontal="center"/>
    </xf>
    <xf numFmtId="164" fontId="19" fillId="6" borderId="0" xfId="1" applyFont="1" applyFill="1" applyBorder="1" applyProtection="1"/>
    <xf numFmtId="164" fontId="20" fillId="4" borderId="0" xfId="1" applyFont="1" applyFill="1" applyBorder="1" applyProtection="1"/>
    <xf numFmtId="4" fontId="24" fillId="6" borderId="44" xfId="0" applyNumberFormat="1" applyFont="1" applyFill="1" applyBorder="1"/>
    <xf numFmtId="4" fontId="25" fillId="4" borderId="0" xfId="0" applyNumberFormat="1" applyFont="1" applyFill="1"/>
    <xf numFmtId="0" fontId="19" fillId="6" borderId="45" xfId="0" applyFont="1" applyFill="1" applyBorder="1"/>
    <xf numFmtId="164" fontId="32" fillId="0" borderId="0" xfId="1" applyFont="1" applyBorder="1"/>
    <xf numFmtId="164" fontId="11" fillId="0" borderId="0" xfId="1" applyFont="1" applyBorder="1" applyAlignment="1">
      <alignment horizontal="center" vertical="center"/>
    </xf>
    <xf numFmtId="0" fontId="27" fillId="5" borderId="0" xfId="0" applyFont="1" applyFill="1" applyAlignment="1">
      <alignment horizontal="justify" wrapText="1"/>
    </xf>
    <xf numFmtId="0" fontId="19" fillId="5" borderId="0" xfId="0" applyFont="1" applyFill="1" applyAlignment="1">
      <alignment horizontal="justify" wrapText="1"/>
    </xf>
    <xf numFmtId="4" fontId="19" fillId="6" borderId="43" xfId="0" applyNumberFormat="1" applyFont="1" applyFill="1" applyBorder="1" applyAlignment="1">
      <alignment horizontal="right" wrapText="1"/>
    </xf>
    <xf numFmtId="4" fontId="20" fillId="4" borderId="0" xfId="0" applyNumberFormat="1" applyFont="1" applyFill="1" applyAlignment="1">
      <alignment horizontal="right" wrapText="1"/>
    </xf>
    <xf numFmtId="4" fontId="24" fillId="6" borderId="43" xfId="0" applyNumberFormat="1" applyFont="1" applyFill="1" applyBorder="1" applyAlignment="1">
      <alignment horizontal="right" wrapText="1"/>
    </xf>
    <xf numFmtId="4" fontId="25" fillId="4" borderId="0" xfId="0" applyNumberFormat="1" applyFont="1" applyFill="1" applyAlignment="1">
      <alignment horizontal="right" wrapText="1"/>
    </xf>
    <xf numFmtId="0" fontId="24" fillId="4" borderId="0" xfId="0" applyFont="1" applyFill="1" applyAlignment="1">
      <alignment horizontal="left"/>
    </xf>
    <xf numFmtId="0" fontId="24" fillId="5" borderId="0" xfId="0" applyFont="1" applyFill="1" applyAlignment="1">
      <alignment horizontal="center" wrapText="1"/>
    </xf>
    <xf numFmtId="4" fontId="19" fillId="4" borderId="0" xfId="0" applyNumberFormat="1" applyFont="1" applyFill="1" applyAlignment="1">
      <alignment horizontal="right" wrapText="1"/>
    </xf>
    <xf numFmtId="4" fontId="19" fillId="4" borderId="7" xfId="0" applyNumberFormat="1" applyFont="1" applyFill="1" applyBorder="1" applyAlignment="1">
      <alignment horizontal="right" wrapText="1"/>
    </xf>
    <xf numFmtId="4" fontId="24" fillId="4" borderId="44" xfId="0" applyNumberFormat="1" applyFont="1" applyFill="1" applyBorder="1" applyAlignment="1">
      <alignment horizontal="right" wrapText="1"/>
    </xf>
    <xf numFmtId="0" fontId="24" fillId="5" borderId="0" xfId="0" applyFont="1" applyFill="1" applyAlignment="1">
      <alignment horizontal="left"/>
    </xf>
    <xf numFmtId="0" fontId="19" fillId="5" borderId="0" xfId="0" applyFont="1" applyFill="1" applyAlignment="1">
      <alignment wrapText="1"/>
    </xf>
    <xf numFmtId="164" fontId="32" fillId="0" borderId="7" xfId="1" applyFont="1" applyBorder="1"/>
    <xf numFmtId="167" fontId="27" fillId="0" borderId="10" xfId="0" applyNumberFormat="1" applyFont="1" applyBorder="1"/>
    <xf numFmtId="167" fontId="25" fillId="4" borderId="0" xfId="0" applyNumberFormat="1" applyFont="1" applyFill="1"/>
    <xf numFmtId="164" fontId="32" fillId="0" borderId="10" xfId="1" applyFont="1" applyBorder="1"/>
    <xf numFmtId="167" fontId="27" fillId="0" borderId="0" xfId="0" applyNumberFormat="1" applyFont="1"/>
    <xf numFmtId="0" fontId="4" fillId="0" borderId="0" xfId="0" applyFont="1" applyAlignment="1">
      <alignment horizontal="justify" vertical="center"/>
    </xf>
    <xf numFmtId="4" fontId="24" fillId="4" borderId="10" xfId="0" applyNumberFormat="1" applyFont="1" applyFill="1" applyBorder="1" applyAlignment="1">
      <alignment horizontal="right" wrapText="1"/>
    </xf>
    <xf numFmtId="4" fontId="33" fillId="4" borderId="10" xfId="0" applyNumberFormat="1" applyFont="1" applyFill="1" applyBorder="1" applyAlignment="1">
      <alignment horizontal="right" wrapText="1"/>
    </xf>
    <xf numFmtId="4" fontId="24" fillId="4" borderId="44" xfId="0" applyNumberFormat="1" applyFont="1" applyFill="1" applyBorder="1" applyAlignment="1">
      <alignment horizontal="right"/>
    </xf>
    <xf numFmtId="4" fontId="25" fillId="4" borderId="0" xfId="0" applyNumberFormat="1" applyFont="1" applyFill="1" applyAlignment="1">
      <alignment horizontal="right"/>
    </xf>
    <xf numFmtId="164" fontId="19" fillId="4" borderId="0" xfId="1" applyFont="1" applyFill="1" applyAlignment="1">
      <alignment horizontal="justify"/>
    </xf>
    <xf numFmtId="4" fontId="20" fillId="4" borderId="0" xfId="0" applyNumberFormat="1" applyFont="1" applyFill="1" applyAlignment="1">
      <alignment horizontal="justify"/>
    </xf>
    <xf numFmtId="4" fontId="19" fillId="4" borderId="0" xfId="0" applyNumberFormat="1" applyFont="1" applyFill="1" applyAlignment="1">
      <alignment horizontal="justify"/>
    </xf>
    <xf numFmtId="4" fontId="19" fillId="6" borderId="0" xfId="0" applyNumberFormat="1" applyFont="1" applyFill="1"/>
    <xf numFmtId="4" fontId="20" fillId="4" borderId="0" xfId="0" applyNumberFormat="1" applyFont="1" applyFill="1"/>
    <xf numFmtId="4" fontId="19" fillId="6" borderId="0" xfId="0" applyNumberFormat="1" applyFont="1" applyFill="1" applyAlignment="1">
      <alignment horizontal="justify"/>
    </xf>
    <xf numFmtId="4" fontId="19" fillId="6" borderId="0" xfId="0" applyNumberFormat="1" applyFont="1" applyFill="1" applyAlignment="1">
      <alignment horizontal="right" wrapText="1"/>
    </xf>
    <xf numFmtId="164" fontId="19" fillId="5" borderId="0" xfId="1" applyFont="1" applyFill="1"/>
    <xf numFmtId="4" fontId="24" fillId="6" borderId="44" xfId="0" applyNumberFormat="1" applyFont="1" applyFill="1" applyBorder="1" applyAlignment="1">
      <alignment horizontal="right"/>
    </xf>
    <xf numFmtId="4" fontId="24" fillId="6" borderId="0" xfId="0" applyNumberFormat="1" applyFont="1" applyFill="1" applyAlignment="1">
      <alignment horizontal="right"/>
    </xf>
    <xf numFmtId="4" fontId="19" fillId="0" borderId="0" xfId="0" applyNumberFormat="1" applyFont="1"/>
    <xf numFmtId="164" fontId="19" fillId="0" borderId="0" xfId="1" applyFont="1" applyBorder="1"/>
    <xf numFmtId="164" fontId="34" fillId="0" borderId="0" xfId="1" applyFont="1" applyBorder="1"/>
    <xf numFmtId="4" fontId="19" fillId="0" borderId="0" xfId="0" applyNumberFormat="1" applyFont="1" applyAlignment="1">
      <alignment horizontal="right" wrapText="1"/>
    </xf>
    <xf numFmtId="0" fontId="24" fillId="5" borderId="0" xfId="0" applyFont="1" applyFill="1" applyAlignment="1">
      <alignment horizontal="justify" wrapText="1"/>
    </xf>
    <xf numFmtId="4" fontId="24" fillId="6" borderId="10" xfId="0" applyNumberFormat="1" applyFont="1" applyFill="1" applyBorder="1" applyAlignment="1">
      <alignment horizontal="right" wrapText="1"/>
    </xf>
    <xf numFmtId="0" fontId="26" fillId="4" borderId="0" xfId="0" applyFont="1" applyFill="1"/>
    <xf numFmtId="4" fontId="10" fillId="6" borderId="44" xfId="0" applyNumberFormat="1" applyFont="1" applyFill="1" applyBorder="1" applyAlignment="1">
      <alignment horizontal="right"/>
    </xf>
    <xf numFmtId="4" fontId="26" fillId="4" borderId="0" xfId="0" applyNumberFormat="1" applyFont="1" applyFill="1"/>
    <xf numFmtId="0" fontId="10" fillId="4" borderId="0" xfId="0" applyFont="1" applyFill="1"/>
    <xf numFmtId="164" fontId="24" fillId="0" borderId="0" xfId="1" applyFont="1"/>
    <xf numFmtId="164" fontId="34" fillId="0" borderId="0" xfId="0" applyNumberFormat="1" applyFont="1"/>
    <xf numFmtId="164" fontId="19" fillId="4" borderId="0" xfId="1" applyFont="1" applyFill="1"/>
    <xf numFmtId="167" fontId="24" fillId="6" borderId="7" xfId="0" applyNumberFormat="1" applyFont="1" applyFill="1" applyBorder="1" applyAlignment="1">
      <alignment horizontal="justify"/>
    </xf>
    <xf numFmtId="167" fontId="25" fillId="4" borderId="0" xfId="0" applyNumberFormat="1" applyFont="1" applyFill="1" applyAlignment="1">
      <alignment horizontal="justify"/>
    </xf>
    <xf numFmtId="167" fontId="24" fillId="6" borderId="0" xfId="0" applyNumberFormat="1" applyFont="1" applyFill="1" applyAlignment="1">
      <alignment horizontal="justify"/>
    </xf>
    <xf numFmtId="0" fontId="27" fillId="4" borderId="0" xfId="0" applyFont="1" applyFill="1"/>
    <xf numFmtId="43" fontId="26" fillId="4" borderId="0" xfId="0" applyNumberFormat="1" applyFont="1" applyFill="1"/>
    <xf numFmtId="0" fontId="24" fillId="0" borderId="0" xfId="0" applyFont="1" applyAlignment="1">
      <alignment horizontal="justify"/>
    </xf>
    <xf numFmtId="0" fontId="19" fillId="0" borderId="0" xfId="0" applyFont="1" applyAlignment="1">
      <alignment horizontal="justify" wrapText="1"/>
    </xf>
    <xf numFmtId="0" fontId="19" fillId="5" borderId="0" xfId="0" applyFont="1" applyFill="1" applyAlignment="1">
      <alignment vertical="top" wrapText="1"/>
    </xf>
    <xf numFmtId="164" fontId="19" fillId="6" borderId="0" xfId="1" applyFont="1" applyFill="1" applyBorder="1" applyAlignment="1" applyProtection="1">
      <alignment horizontal="right"/>
    </xf>
    <xf numFmtId="164" fontId="20" fillId="4" borderId="0" xfId="2" applyFont="1" applyFill="1" applyBorder="1" applyAlignment="1" applyProtection="1">
      <alignment horizontal="right"/>
    </xf>
    <xf numFmtId="164" fontId="19" fillId="6" borderId="0" xfId="2" applyFont="1" applyFill="1" applyBorder="1" applyAlignment="1" applyProtection="1">
      <alignment horizontal="right"/>
    </xf>
    <xf numFmtId="164" fontId="19" fillId="6" borderId="0" xfId="1" applyFont="1" applyFill="1" applyBorder="1" applyAlignment="1" applyProtection="1">
      <alignment horizontal="center"/>
    </xf>
    <xf numFmtId="164" fontId="20" fillId="4" borderId="0" xfId="2" applyFont="1" applyFill="1" applyBorder="1" applyAlignment="1" applyProtection="1">
      <alignment horizontal="center"/>
    </xf>
    <xf numFmtId="164" fontId="19" fillId="6" borderId="0" xfId="2" applyFont="1" applyFill="1" applyBorder="1" applyAlignment="1" applyProtection="1">
      <alignment horizontal="center"/>
    </xf>
    <xf numFmtId="164" fontId="19" fillId="6" borderId="7" xfId="1" applyFont="1" applyFill="1" applyBorder="1"/>
    <xf numFmtId="4" fontId="19" fillId="6" borderId="7" xfId="0" applyNumberFormat="1" applyFont="1" applyFill="1" applyBorder="1"/>
    <xf numFmtId="4" fontId="24" fillId="6" borderId="43" xfId="0" applyNumberFormat="1" applyFont="1" applyFill="1" applyBorder="1" applyAlignment="1">
      <alignment horizontal="right"/>
    </xf>
    <xf numFmtId="0" fontId="25" fillId="0" borderId="0" xfId="0" applyFont="1" applyAlignment="1">
      <alignment horizontal="justify"/>
    </xf>
    <xf numFmtId="0" fontId="24" fillId="0" borderId="0" xfId="0" applyFont="1" applyAlignment="1">
      <alignment horizontal="left"/>
    </xf>
    <xf numFmtId="4" fontId="24" fillId="6" borderId="0" xfId="0" applyNumberFormat="1" applyFont="1" applyFill="1" applyAlignment="1">
      <alignment horizontal="justify"/>
    </xf>
    <xf numFmtId="4" fontId="25" fillId="4" borderId="0" xfId="0" applyNumberFormat="1" applyFont="1" applyFill="1" applyAlignment="1">
      <alignment horizontal="justify"/>
    </xf>
    <xf numFmtId="4" fontId="24" fillId="0" borderId="0" xfId="0" applyNumberFormat="1" applyFont="1" applyAlignment="1">
      <alignment horizontal="justify"/>
    </xf>
    <xf numFmtId="4" fontId="25" fillId="0" borderId="0" xfId="0" applyNumberFormat="1" applyFont="1" applyAlignment="1">
      <alignment horizontal="justify"/>
    </xf>
    <xf numFmtId="0" fontId="36" fillId="0" borderId="0" xfId="0" applyFont="1" applyAlignment="1">
      <alignment horizontal="justify"/>
    </xf>
    <xf numFmtId="0" fontId="19" fillId="0" borderId="0" xfId="0" applyFont="1" applyAlignment="1">
      <alignment horizontal="justify"/>
    </xf>
    <xf numFmtId="165" fontId="4" fillId="0" borderId="0" xfId="0" applyNumberFormat="1" applyFont="1"/>
    <xf numFmtId="4" fontId="20" fillId="0" borderId="0" xfId="0" applyNumberFormat="1" applyFont="1"/>
    <xf numFmtId="4" fontId="19" fillId="0" borderId="7" xfId="0" applyNumberFormat="1" applyFont="1" applyBorder="1"/>
    <xf numFmtId="0" fontId="24" fillId="0" borderId="0" xfId="0" applyFont="1" applyAlignment="1">
      <alignment horizontal="justify" wrapText="1"/>
    </xf>
    <xf numFmtId="164" fontId="24" fillId="0" borderId="7" xfId="1" applyFont="1" applyFill="1" applyBorder="1" applyAlignment="1" applyProtection="1">
      <alignment horizontal="right"/>
    </xf>
    <xf numFmtId="164" fontId="25" fillId="0" borderId="0" xfId="1" applyFont="1" applyFill="1" applyBorder="1" applyAlignment="1" applyProtection="1">
      <alignment horizontal="right"/>
    </xf>
    <xf numFmtId="164" fontId="19" fillId="0" borderId="0" xfId="1" applyFont="1" applyFill="1" applyBorder="1" applyProtection="1"/>
    <xf numFmtId="164" fontId="20" fillId="0" borderId="0" xfId="1" applyFont="1" applyFill="1" applyBorder="1" applyProtection="1"/>
    <xf numFmtId="4" fontId="24" fillId="0" borderId="44" xfId="0" applyNumberFormat="1" applyFont="1" applyBorder="1" applyAlignment="1">
      <alignment horizontal="right"/>
    </xf>
    <xf numFmtId="4" fontId="24" fillId="0" borderId="0" xfId="0" applyNumberFormat="1" applyFont="1" applyAlignment="1">
      <alignment horizontal="right"/>
    </xf>
    <xf numFmtId="0" fontId="6" fillId="5" borderId="0" xfId="0" applyFont="1" applyFill="1" applyAlignment="1">
      <alignment horizontal="justify"/>
    </xf>
    <xf numFmtId="0" fontId="6" fillId="6" borderId="0" xfId="0" applyFont="1" applyFill="1" applyAlignment="1">
      <alignment horizontal="justify"/>
    </xf>
    <xf numFmtId="4" fontId="24" fillId="6" borderId="0" xfId="0" applyNumberFormat="1" applyFont="1" applyFill="1"/>
    <xf numFmtId="0" fontId="38" fillId="0" borderId="0" xfId="0" applyFont="1" applyAlignment="1">
      <alignment horizontal="left"/>
    </xf>
    <xf numFmtId="4" fontId="19" fillId="5" borderId="0" xfId="0" applyNumberFormat="1" applyFont="1" applyFill="1"/>
    <xf numFmtId="4" fontId="24" fillId="0" borderId="46" xfId="0" applyNumberFormat="1" applyFont="1" applyBorder="1" applyAlignment="1">
      <alignment horizontal="right"/>
    </xf>
    <xf numFmtId="0" fontId="25" fillId="0" borderId="0" xfId="0" applyFont="1" applyAlignment="1">
      <alignment horizontal="center"/>
    </xf>
    <xf numFmtId="4" fontId="19" fillId="0" borderId="10" xfId="0" applyNumberFormat="1" applyFont="1" applyBorder="1"/>
    <xf numFmtId="4" fontId="24" fillId="0" borderId="44" xfId="0" applyNumberFormat="1" applyFont="1" applyBorder="1" applyAlignment="1">
      <alignment horizontal="right" wrapText="1"/>
    </xf>
    <xf numFmtId="4" fontId="25" fillId="0" borderId="0" xfId="0" applyNumberFormat="1" applyFont="1" applyAlignment="1">
      <alignment horizontal="right" wrapText="1"/>
    </xf>
    <xf numFmtId="0" fontId="24" fillId="5" borderId="0" xfId="0" applyFont="1" applyFill="1" applyAlignment="1">
      <alignment horizontal="justify" vertical="top" wrapText="1"/>
    </xf>
    <xf numFmtId="0" fontId="24" fillId="6" borderId="0" xfId="0" applyFont="1" applyFill="1" applyAlignment="1">
      <alignment horizontal="justify" vertical="top" wrapText="1"/>
    </xf>
    <xf numFmtId="0" fontId="25" fillId="4" borderId="0" xfId="0" applyFont="1" applyFill="1" applyAlignment="1">
      <alignment horizontal="justify" vertical="top" wrapText="1"/>
    </xf>
    <xf numFmtId="4" fontId="24" fillId="6" borderId="10" xfId="0" applyNumberFormat="1" applyFont="1" applyFill="1" applyBorder="1" applyAlignment="1">
      <alignment horizontal="right"/>
    </xf>
    <xf numFmtId="4" fontId="19" fillId="6" borderId="0" xfId="0" applyNumberFormat="1" applyFont="1" applyFill="1" applyAlignment="1">
      <alignment horizontal="right"/>
    </xf>
    <xf numFmtId="4" fontId="20" fillId="4" borderId="0" xfId="0" applyNumberFormat="1" applyFont="1" applyFill="1" applyAlignment="1">
      <alignment horizontal="right"/>
    </xf>
    <xf numFmtId="4" fontId="19" fillId="0" borderId="0" xfId="0" applyNumberFormat="1" applyFont="1" applyAlignment="1">
      <alignment horizontal="right"/>
    </xf>
    <xf numFmtId="0" fontId="10" fillId="0" borderId="0" xfId="0" applyFont="1" applyAlignment="1">
      <alignment horizontal="justify" vertical="center"/>
    </xf>
    <xf numFmtId="0" fontId="1" fillId="0" borderId="0" xfId="0" applyFont="1" applyAlignment="1">
      <alignment horizontal="left" vertical="center" indent="1"/>
    </xf>
    <xf numFmtId="0" fontId="39" fillId="0" borderId="0" xfId="0" applyFont="1" applyAlignment="1">
      <alignment horizontal="justify" vertical="center"/>
    </xf>
    <xf numFmtId="164" fontId="19" fillId="6" borderId="0" xfId="1" applyFont="1" applyFill="1" applyAlignment="1">
      <alignment horizontal="center"/>
    </xf>
    <xf numFmtId="4" fontId="20" fillId="4" borderId="0" xfId="3" applyNumberFormat="1" applyFont="1" applyFill="1"/>
    <xf numFmtId="4" fontId="24" fillId="6" borderId="44" xfId="0" applyNumberFormat="1" applyFont="1" applyFill="1" applyBorder="1" applyAlignment="1">
      <alignment horizontal="right" wrapText="1"/>
    </xf>
    <xf numFmtId="4" fontId="24" fillId="6" borderId="0" xfId="0" applyNumberFormat="1" applyFont="1" applyFill="1" applyAlignment="1">
      <alignment horizontal="right" wrapText="1"/>
    </xf>
    <xf numFmtId="0" fontId="31" fillId="6" borderId="0" xfId="0" applyFont="1" applyFill="1" applyAlignment="1">
      <alignment horizontal="center"/>
    </xf>
    <xf numFmtId="0" fontId="40" fillId="5" borderId="0" xfId="0" applyFont="1" applyFill="1" applyAlignment="1">
      <alignment horizontal="left"/>
    </xf>
    <xf numFmtId="4" fontId="24" fillId="6" borderId="46" xfId="0" applyNumberFormat="1" applyFont="1" applyFill="1" applyBorder="1" applyAlignment="1">
      <alignment horizontal="right" wrapText="1"/>
    </xf>
    <xf numFmtId="167" fontId="19" fillId="6" borderId="0" xfId="0" applyNumberFormat="1" applyFont="1" applyFill="1"/>
    <xf numFmtId="167" fontId="20" fillId="4" borderId="0" xfId="0" applyNumberFormat="1" applyFont="1" applyFill="1"/>
    <xf numFmtId="164" fontId="24" fillId="6" borderId="0" xfId="0" applyNumberFormat="1" applyFont="1" applyFill="1" applyAlignment="1">
      <alignment horizontal="justify"/>
    </xf>
    <xf numFmtId="164" fontId="25" fillId="4" borderId="0" xfId="0" applyNumberFormat="1" applyFont="1" applyFill="1" applyAlignment="1">
      <alignment horizontal="justify"/>
    </xf>
    <xf numFmtId="4" fontId="24" fillId="6" borderId="44" xfId="0" applyNumberFormat="1" applyFont="1" applyFill="1" applyBorder="1" applyAlignment="1">
      <alignment horizontal="right" vertical="top" wrapText="1"/>
    </xf>
    <xf numFmtId="4" fontId="25" fillId="4" borderId="0" xfId="0" applyNumberFormat="1" applyFont="1" applyFill="1" applyAlignment="1">
      <alignment horizontal="right" vertical="top" wrapText="1"/>
    </xf>
    <xf numFmtId="4" fontId="24" fillId="6" borderId="43" xfId="0" applyNumberFormat="1" applyFont="1" applyFill="1" applyBorder="1" applyAlignment="1">
      <alignment horizontal="right" vertical="top" wrapText="1"/>
    </xf>
    <xf numFmtId="4" fontId="24" fillId="0" borderId="10" xfId="0" applyNumberFormat="1" applyFont="1" applyBorder="1" applyAlignment="1">
      <alignment horizontal="right" wrapText="1"/>
    </xf>
    <xf numFmtId="4" fontId="24" fillId="0" borderId="0" xfId="0" applyNumberFormat="1" applyFont="1" applyAlignment="1">
      <alignment horizontal="right" wrapText="1"/>
    </xf>
    <xf numFmtId="0" fontId="24" fillId="0" borderId="0" xfId="0" applyFont="1"/>
    <xf numFmtId="4" fontId="31" fillId="4" borderId="0" xfId="0" applyNumberFormat="1" applyFont="1" applyFill="1" applyAlignment="1">
      <alignment horizontal="center"/>
    </xf>
    <xf numFmtId="164" fontId="3" fillId="0" borderId="0" xfId="1" applyFont="1"/>
    <xf numFmtId="0" fontId="24" fillId="6" borderId="0" xfId="0" applyFont="1" applyFill="1"/>
    <xf numFmtId="0" fontId="25" fillId="4" borderId="0" xfId="0" applyFont="1" applyFill="1"/>
    <xf numFmtId="4" fontId="24" fillId="0" borderId="25" xfId="0" applyNumberFormat="1" applyFont="1" applyBorder="1"/>
    <xf numFmtId="4" fontId="25" fillId="4" borderId="25" xfId="0" applyNumberFormat="1" applyFont="1" applyFill="1" applyBorder="1"/>
    <xf numFmtId="4" fontId="24" fillId="6" borderId="25" xfId="0" applyNumberFormat="1" applyFont="1" applyFill="1" applyBorder="1"/>
    <xf numFmtId="4" fontId="24" fillId="5" borderId="0" xfId="0" applyNumberFormat="1" applyFont="1" applyFill="1"/>
    <xf numFmtId="4" fontId="24" fillId="0" borderId="0" xfId="0" applyNumberFormat="1" applyFont="1"/>
    <xf numFmtId="4" fontId="24" fillId="6" borderId="43" xfId="0" applyNumberFormat="1" applyFont="1" applyFill="1" applyBorder="1"/>
    <xf numFmtId="4" fontId="24" fillId="4" borderId="43" xfId="0" applyNumberFormat="1" applyFont="1" applyFill="1" applyBorder="1"/>
    <xf numFmtId="4" fontId="24" fillId="4" borderId="0" xfId="0" applyNumberFormat="1" applyFont="1" applyFill="1"/>
    <xf numFmtId="4" fontId="28" fillId="4" borderId="0" xfId="4" applyNumberFormat="1" applyFont="1" applyFill="1"/>
    <xf numFmtId="4" fontId="24" fillId="4" borderId="44" xfId="0" applyNumberFormat="1" applyFont="1" applyFill="1" applyBorder="1"/>
    <xf numFmtId="164" fontId="19" fillId="6" borderId="0" xfId="1" applyFont="1" applyFill="1"/>
    <xf numFmtId="0" fontId="4" fillId="5" borderId="0" xfId="0" applyFont="1" applyFill="1" applyAlignment="1">
      <alignment horizontal="justify"/>
    </xf>
    <xf numFmtId="164" fontId="37" fillId="4" borderId="0" xfId="0" applyNumberFormat="1" applyFont="1" applyFill="1"/>
    <xf numFmtId="168" fontId="19" fillId="0" borderId="0" xfId="0" applyNumberFormat="1" applyFont="1"/>
    <xf numFmtId="169" fontId="26" fillId="0" borderId="0" xfId="0" applyNumberFormat="1" applyFont="1" applyAlignment="1">
      <alignment vertical="center"/>
    </xf>
    <xf numFmtId="169" fontId="20" fillId="4" borderId="0" xfId="0" applyNumberFormat="1" applyFont="1" applyFill="1" applyAlignment="1">
      <alignment vertical="center"/>
    </xf>
    <xf numFmtId="0" fontId="19" fillId="5" borderId="7" xfId="0" applyFont="1" applyFill="1" applyBorder="1"/>
    <xf numFmtId="0" fontId="19" fillId="6" borderId="7" xfId="0" applyFont="1" applyFill="1" applyBorder="1"/>
    <xf numFmtId="0" fontId="20" fillId="4" borderId="7" xfId="0" applyFont="1" applyFill="1" applyBorder="1"/>
    <xf numFmtId="0" fontId="4" fillId="0" borderId="0" xfId="5" applyFont="1" applyAlignment="1">
      <alignment vertical="center"/>
    </xf>
    <xf numFmtId="0" fontId="1" fillId="0" borderId="0" xfId="5" applyAlignment="1">
      <alignment vertical="center"/>
    </xf>
    <xf numFmtId="0" fontId="4" fillId="0" borderId="1" xfId="5" applyFont="1" applyBorder="1" applyAlignment="1">
      <alignment vertical="center"/>
    </xf>
    <xf numFmtId="0" fontId="4" fillId="0" borderId="2" xfId="5" applyFont="1" applyBorder="1" applyAlignment="1">
      <alignment vertical="center"/>
    </xf>
    <xf numFmtId="0" fontId="4" fillId="0" borderId="3" xfId="5" applyFont="1" applyBorder="1" applyAlignment="1">
      <alignment vertical="center"/>
    </xf>
    <xf numFmtId="0" fontId="9" fillId="0" borderId="4" xfId="5" applyFont="1" applyBorder="1" applyAlignment="1">
      <alignment horizontal="center" vertical="center"/>
    </xf>
    <xf numFmtId="0" fontId="9" fillId="0" borderId="0" xfId="5" applyFont="1" applyAlignment="1">
      <alignment horizontal="center" vertical="center"/>
    </xf>
    <xf numFmtId="0" fontId="9" fillId="0" borderId="5" xfId="5" applyFont="1" applyBorder="1" applyAlignment="1">
      <alignment horizontal="center" vertical="center"/>
    </xf>
    <xf numFmtId="0" fontId="5" fillId="0" borderId="4" xfId="5" applyFont="1" applyBorder="1" applyAlignment="1">
      <alignment horizontal="center" vertical="center"/>
    </xf>
    <xf numFmtId="0" fontId="5" fillId="0" borderId="0" xfId="5" applyFont="1" applyAlignment="1">
      <alignment horizontal="center" vertical="center"/>
    </xf>
    <xf numFmtId="0" fontId="5" fillId="0" borderId="5" xfId="5" applyFont="1" applyBorder="1" applyAlignment="1">
      <alignment horizontal="center" vertical="center"/>
    </xf>
    <xf numFmtId="0" fontId="5" fillId="0" borderId="47" xfId="5" applyFont="1" applyBorder="1" applyAlignment="1">
      <alignment horizontal="center" vertical="center"/>
    </xf>
    <xf numFmtId="0" fontId="5" fillId="0" borderId="48" xfId="5" applyFont="1" applyBorder="1" applyAlignment="1">
      <alignment horizontal="center" vertical="center"/>
    </xf>
    <xf numFmtId="0" fontId="5" fillId="0" borderId="49" xfId="5" applyFont="1" applyBorder="1" applyAlignment="1">
      <alignment horizontal="center" vertical="center"/>
    </xf>
    <xf numFmtId="0" fontId="4" fillId="3" borderId="9" xfId="5" applyFont="1" applyFill="1" applyBorder="1" applyAlignment="1">
      <alignment vertical="center"/>
    </xf>
    <xf numFmtId="0" fontId="4" fillId="3" borderId="24" xfId="5" applyFont="1" applyFill="1" applyBorder="1" applyAlignment="1">
      <alignment vertical="center"/>
    </xf>
    <xf numFmtId="0" fontId="4" fillId="0" borderId="10" xfId="5" applyFont="1" applyBorder="1" applyAlignment="1">
      <alignment vertical="center"/>
    </xf>
    <xf numFmtId="0" fontId="41" fillId="0" borderId="50" xfId="5" applyFont="1" applyBorder="1" applyAlignment="1">
      <alignment horizontal="center" vertical="center"/>
    </xf>
    <xf numFmtId="0" fontId="10" fillId="4" borderId="4" xfId="5" applyFont="1" applyFill="1" applyBorder="1" applyAlignment="1">
      <alignment horizontal="left" vertical="center"/>
    </xf>
    <xf numFmtId="0" fontId="4" fillId="4" borderId="0" xfId="5" applyFont="1" applyFill="1" applyAlignment="1">
      <alignment horizontal="justify" vertical="center"/>
    </xf>
    <xf numFmtId="39" fontId="10" fillId="4" borderId="0" xfId="5" applyNumberFormat="1" applyFont="1" applyFill="1" applyAlignment="1">
      <alignment vertical="center"/>
    </xf>
    <xf numFmtId="39" fontId="4" fillId="4" borderId="3" xfId="5" applyNumberFormat="1" applyFont="1" applyFill="1" applyBorder="1" applyAlignment="1">
      <alignment vertical="center"/>
    </xf>
    <xf numFmtId="0" fontId="4" fillId="4" borderId="4" xfId="5" applyFont="1" applyFill="1" applyBorder="1"/>
    <xf numFmtId="0" fontId="42" fillId="4" borderId="0" xfId="5" applyFont="1" applyFill="1" applyAlignment="1">
      <alignment vertical="center" wrapText="1"/>
    </xf>
    <xf numFmtId="0" fontId="4" fillId="4" borderId="0" xfId="5" applyFont="1" applyFill="1" applyAlignment="1">
      <alignment vertical="center"/>
    </xf>
    <xf numFmtId="166" fontId="4" fillId="4" borderId="0" xfId="5" applyNumberFormat="1" applyFont="1" applyFill="1"/>
    <xf numFmtId="166" fontId="4" fillId="4" borderId="5" xfId="5" applyNumberFormat="1" applyFont="1" applyFill="1" applyBorder="1"/>
    <xf numFmtId="0" fontId="1" fillId="0" borderId="0" xfId="5"/>
    <xf numFmtId="166" fontId="1" fillId="0" borderId="0" xfId="5" applyNumberFormat="1"/>
    <xf numFmtId="0" fontId="4" fillId="4" borderId="4" xfId="5" applyFont="1" applyFill="1" applyBorder="1" applyAlignment="1">
      <alignment vertical="center"/>
    </xf>
    <xf numFmtId="166" fontId="4" fillId="4" borderId="5" xfId="5" applyNumberFormat="1" applyFont="1" applyFill="1" applyBorder="1" applyAlignment="1">
      <alignment vertical="center"/>
    </xf>
    <xf numFmtId="43" fontId="0" fillId="0" borderId="0" xfId="6" applyFont="1"/>
    <xf numFmtId="0" fontId="10" fillId="4" borderId="4" xfId="5" applyFont="1" applyFill="1" applyBorder="1" applyAlignment="1">
      <alignment horizontal="left" vertical="top"/>
    </xf>
    <xf numFmtId="0" fontId="4" fillId="4" borderId="0" xfId="5" applyFont="1" applyFill="1"/>
    <xf numFmtId="43" fontId="1" fillId="4" borderId="5" xfId="6" applyFill="1" applyBorder="1"/>
    <xf numFmtId="0" fontId="9" fillId="3" borderId="9" xfId="5" applyFont="1" applyFill="1" applyBorder="1" applyAlignment="1">
      <alignment horizontal="center" vertical="center"/>
    </xf>
    <xf numFmtId="0" fontId="9" fillId="3" borderId="24" xfId="5" applyFont="1" applyFill="1" applyBorder="1" applyAlignment="1">
      <alignment horizontal="center" vertical="center"/>
    </xf>
    <xf numFmtId="0" fontId="11" fillId="0" borderId="0" xfId="5" applyFont="1" applyAlignment="1">
      <alignment vertical="center"/>
    </xf>
    <xf numFmtId="166" fontId="9" fillId="0" borderId="9" xfId="5" applyNumberFormat="1" applyFont="1" applyBorder="1" applyAlignment="1">
      <alignment vertical="center"/>
    </xf>
    <xf numFmtId="166" fontId="9" fillId="0" borderId="50" xfId="5" applyNumberFormat="1" applyFont="1" applyBorder="1" applyAlignment="1">
      <alignment vertical="center"/>
    </xf>
    <xf numFmtId="166" fontId="4" fillId="4" borderId="0" xfId="5" applyNumberFormat="1" applyFont="1" applyFill="1" applyAlignment="1">
      <alignment vertical="center"/>
    </xf>
    <xf numFmtId="166" fontId="10" fillId="4" borderId="0" xfId="5" applyNumberFormat="1" applyFont="1" applyFill="1" applyAlignment="1">
      <alignment vertical="center"/>
    </xf>
    <xf numFmtId="0" fontId="4" fillId="4" borderId="0" xfId="5" applyFont="1" applyFill="1" applyAlignment="1">
      <alignment vertical="center" wrapText="1"/>
    </xf>
    <xf numFmtId="0" fontId="4" fillId="4" borderId="0" xfId="5" applyFont="1" applyFill="1" applyAlignment="1">
      <alignment wrapText="1"/>
    </xf>
    <xf numFmtId="166" fontId="1" fillId="0" borderId="0" xfId="5" applyNumberFormat="1" applyAlignment="1">
      <alignment vertical="center"/>
    </xf>
    <xf numFmtId="16" fontId="10" fillId="0" borderId="4" xfId="5" applyNumberFormat="1" applyFont="1" applyBorder="1" applyAlignment="1">
      <alignment horizontal="center" vertical="center"/>
    </xf>
    <xf numFmtId="16" fontId="10" fillId="0" borderId="0" xfId="5" applyNumberFormat="1" applyFont="1" applyAlignment="1">
      <alignment horizontal="center" vertical="center"/>
    </xf>
    <xf numFmtId="16" fontId="10" fillId="0" borderId="5" xfId="5" applyNumberFormat="1" applyFont="1" applyBorder="1" applyAlignment="1">
      <alignment horizontal="center" vertical="center"/>
    </xf>
    <xf numFmtId="0" fontId="10" fillId="0" borderId="4" xfId="5" applyFont="1" applyBorder="1" applyAlignment="1">
      <alignment horizontal="left" vertical="center"/>
    </xf>
    <xf numFmtId="166" fontId="4" fillId="0" borderId="0" xfId="5" applyNumberFormat="1" applyFont="1" applyAlignment="1">
      <alignment vertical="center"/>
    </xf>
    <xf numFmtId="166" fontId="4" fillId="0" borderId="5" xfId="5" applyNumberFormat="1" applyFont="1" applyBorder="1" applyAlignment="1">
      <alignment vertical="center"/>
    </xf>
    <xf numFmtId="0" fontId="10" fillId="0" borderId="4" xfId="5" applyFont="1" applyBorder="1" applyAlignment="1">
      <alignment horizontal="left" vertical="top"/>
    </xf>
    <xf numFmtId="0" fontId="4" fillId="0" borderId="0" xfId="5" applyFont="1" applyAlignment="1">
      <alignment horizontal="justify" vertical="top"/>
    </xf>
    <xf numFmtId="166" fontId="10" fillId="0" borderId="0" xfId="5" applyNumberFormat="1" applyFont="1" applyAlignment="1">
      <alignment vertical="center"/>
    </xf>
    <xf numFmtId="0" fontId="4" fillId="0" borderId="4" xfId="5" applyFont="1" applyBorder="1"/>
    <xf numFmtId="0" fontId="4" fillId="0" borderId="0" xfId="5" applyFont="1" applyAlignment="1">
      <alignment vertical="center" wrapText="1"/>
    </xf>
    <xf numFmtId="166" fontId="4" fillId="0" borderId="0" xfId="5" applyNumberFormat="1" applyFont="1"/>
    <xf numFmtId="166" fontId="4" fillId="0" borderId="5" xfId="5" applyNumberFormat="1" applyFont="1" applyBorder="1"/>
    <xf numFmtId="0" fontId="4" fillId="0" borderId="0" xfId="5" applyFont="1" applyAlignment="1">
      <alignment wrapText="1"/>
    </xf>
    <xf numFmtId="0" fontId="4" fillId="0" borderId="0" xfId="5" applyFont="1"/>
    <xf numFmtId="0" fontId="9" fillId="3" borderId="9" xfId="5" applyFont="1" applyFill="1" applyBorder="1" applyAlignment="1">
      <alignment horizontal="center" vertical="top"/>
    </xf>
    <xf numFmtId="0" fontId="9" fillId="3" borderId="24" xfId="5" applyFont="1" applyFill="1" applyBorder="1" applyAlignment="1">
      <alignment horizontal="center" vertical="top"/>
    </xf>
    <xf numFmtId="166" fontId="10" fillId="0" borderId="50" xfId="5" applyNumberFormat="1" applyFont="1" applyBorder="1" applyAlignment="1">
      <alignment vertical="center"/>
    </xf>
    <xf numFmtId="0" fontId="11" fillId="4" borderId="4" xfId="5" applyFont="1" applyFill="1" applyBorder="1" applyAlignment="1">
      <alignment horizontal="center" vertical="top"/>
    </xf>
    <xf numFmtId="0" fontId="4" fillId="4" borderId="0" xfId="5" applyFont="1" applyFill="1" applyAlignment="1">
      <alignment horizontal="left" vertical="top"/>
    </xf>
    <xf numFmtId="166" fontId="4" fillId="4" borderId="3" xfId="5" applyNumberFormat="1" applyFont="1" applyFill="1" applyBorder="1" applyAlignment="1">
      <alignment vertical="center"/>
    </xf>
    <xf numFmtId="166" fontId="4" fillId="4" borderId="8" xfId="5" applyNumberFormat="1" applyFont="1" applyFill="1" applyBorder="1" applyAlignment="1">
      <alignment vertical="center"/>
    </xf>
    <xf numFmtId="0" fontId="4" fillId="4" borderId="4" xfId="5" applyFont="1" applyFill="1" applyBorder="1" applyAlignment="1">
      <alignment horizontal="left" vertical="center"/>
    </xf>
    <xf numFmtId="43" fontId="0" fillId="0" borderId="0" xfId="6" applyFont="1" applyAlignment="1">
      <alignment vertical="center"/>
    </xf>
    <xf numFmtId="166" fontId="9" fillId="2" borderId="50" xfId="5" applyNumberFormat="1" applyFont="1" applyFill="1" applyBorder="1" applyAlignment="1">
      <alignment vertical="center"/>
    </xf>
    <xf numFmtId="0" fontId="10" fillId="0" borderId="13" xfId="5" applyFont="1" applyBorder="1" applyAlignment="1">
      <alignment horizontal="left" vertical="center"/>
    </xf>
    <xf numFmtId="0" fontId="4" fillId="0" borderId="14" xfId="5" applyFont="1" applyBorder="1" applyAlignment="1">
      <alignment vertical="center"/>
    </xf>
    <xf numFmtId="39" fontId="4" fillId="0" borderId="14" xfId="5" applyNumberFormat="1" applyFont="1" applyBorder="1" applyAlignment="1">
      <alignment vertical="center"/>
    </xf>
    <xf numFmtId="39" fontId="4" fillId="0" borderId="36" xfId="5" applyNumberFormat="1" applyFont="1" applyBorder="1" applyAlignment="1">
      <alignment vertical="center"/>
    </xf>
    <xf numFmtId="0" fontId="4" fillId="0" borderId="6" xfId="5" applyFont="1" applyBorder="1" applyAlignment="1">
      <alignment vertical="center"/>
    </xf>
    <xf numFmtId="0" fontId="10" fillId="0" borderId="7" xfId="5" applyFont="1" applyBorder="1" applyAlignment="1">
      <alignment horizontal="left" vertical="center"/>
    </xf>
    <xf numFmtId="0" fontId="4" fillId="0" borderId="7" xfId="5" applyFont="1" applyBorder="1" applyAlignment="1">
      <alignment vertical="center"/>
    </xf>
    <xf numFmtId="166" fontId="4" fillId="0" borderId="8" xfId="5" applyNumberFormat="1" applyFont="1" applyBorder="1" applyAlignment="1">
      <alignment vertical="center"/>
    </xf>
    <xf numFmtId="43" fontId="4" fillId="0" borderId="0" xfId="6" applyFont="1" applyAlignment="1">
      <alignment vertical="center"/>
    </xf>
    <xf numFmtId="0" fontId="17" fillId="0" borderId="0" xfId="5" applyFont="1" applyAlignment="1">
      <alignment horizontal="center" vertical="center"/>
    </xf>
    <xf numFmtId="0" fontId="17" fillId="0" borderId="0" xfId="5" applyFont="1" applyAlignment="1">
      <alignment vertical="center"/>
    </xf>
    <xf numFmtId="0" fontId="10" fillId="0" borderId="0" xfId="5" applyFont="1" applyAlignment="1">
      <alignment horizontal="center" vertical="center"/>
    </xf>
    <xf numFmtId="43" fontId="10" fillId="0" borderId="0" xfId="6" applyFont="1" applyAlignment="1">
      <alignment horizontal="center" vertical="center"/>
    </xf>
    <xf numFmtId="0" fontId="10" fillId="0" borderId="0" xfId="5" applyFont="1" applyAlignment="1">
      <alignment horizontal="center" vertical="center"/>
    </xf>
    <xf numFmtId="43" fontId="10" fillId="0" borderId="0" xfId="6" applyFont="1" applyAlignment="1">
      <alignment horizontal="center" vertical="center"/>
    </xf>
    <xf numFmtId="0" fontId="43" fillId="0" borderId="0" xfId="7" applyFont="1" applyAlignment="1">
      <alignment horizontal="center" vertical="center"/>
    </xf>
    <xf numFmtId="0" fontId="11" fillId="0" borderId="0" xfId="7" applyFont="1"/>
    <xf numFmtId="0" fontId="13" fillId="0" borderId="0" xfId="7" applyFont="1"/>
    <xf numFmtId="0" fontId="43" fillId="0" borderId="1" xfId="7" applyFont="1" applyBorder="1" applyAlignment="1">
      <alignment horizontal="center" vertical="center"/>
    </xf>
    <xf numFmtId="0" fontId="43" fillId="0" borderId="2" xfId="7" applyFont="1" applyBorder="1" applyAlignment="1">
      <alignment horizontal="center" vertical="center"/>
    </xf>
    <xf numFmtId="0" fontId="43" fillId="0" borderId="3" xfId="7" applyFont="1" applyBorder="1" applyAlignment="1">
      <alignment horizontal="center" vertical="center"/>
    </xf>
    <xf numFmtId="0" fontId="43" fillId="0" borderId="4" xfId="7" applyFont="1" applyBorder="1" applyAlignment="1">
      <alignment horizontal="center" vertical="center"/>
    </xf>
    <xf numFmtId="0" fontId="43" fillId="0" borderId="0" xfId="7" applyFont="1" applyAlignment="1">
      <alignment horizontal="center" vertical="center"/>
    </xf>
    <xf numFmtId="0" fontId="43" fillId="0" borderId="5" xfId="7" applyFont="1" applyBorder="1" applyAlignment="1">
      <alignment horizontal="center" vertical="center"/>
    </xf>
    <xf numFmtId="0" fontId="44" fillId="0" borderId="4" xfId="7" applyFont="1" applyBorder="1" applyAlignment="1">
      <alignment horizontal="center" vertical="center"/>
    </xf>
    <xf numFmtId="0" fontId="44" fillId="0" borderId="0" xfId="7" applyFont="1" applyAlignment="1">
      <alignment horizontal="center" vertical="center"/>
    </xf>
    <xf numFmtId="0" fontId="44" fillId="0" borderId="5" xfId="7" applyFont="1" applyBorder="1" applyAlignment="1">
      <alignment horizontal="center" vertical="center"/>
    </xf>
    <xf numFmtId="0" fontId="43" fillId="0" borderId="0" xfId="7" applyFont="1" applyAlignment="1">
      <alignment vertical="center"/>
    </xf>
    <xf numFmtId="0" fontId="45" fillId="0" borderId="4" xfId="7" applyFont="1" applyBorder="1" applyAlignment="1">
      <alignment horizontal="center" vertical="center"/>
    </xf>
    <xf numFmtId="0" fontId="45" fillId="0" borderId="0" xfId="7" applyFont="1" applyAlignment="1">
      <alignment horizontal="center" vertical="center"/>
    </xf>
    <xf numFmtId="0" fontId="45" fillId="0" borderId="5" xfId="7" applyFont="1" applyBorder="1" applyAlignment="1">
      <alignment horizontal="center" vertical="center"/>
    </xf>
    <xf numFmtId="0" fontId="46" fillId="0" borderId="0" xfId="7" applyFont="1" applyAlignment="1">
      <alignment vertical="center"/>
    </xf>
    <xf numFmtId="0" fontId="11" fillId="0" borderId="6" xfId="7" applyFont="1" applyBorder="1" applyAlignment="1">
      <alignment vertical="top"/>
    </xf>
    <xf numFmtId="0" fontId="11" fillId="0" borderId="7" xfId="7" applyFont="1" applyBorder="1" applyAlignment="1">
      <alignment vertical="top"/>
    </xf>
    <xf numFmtId="0" fontId="11" fillId="0" borderId="8" xfId="7" applyFont="1" applyBorder="1" applyAlignment="1">
      <alignment vertical="top"/>
    </xf>
    <xf numFmtId="0" fontId="11" fillId="0" borderId="0" xfId="7" applyFont="1" applyAlignment="1">
      <alignment vertical="top"/>
    </xf>
    <xf numFmtId="0" fontId="37" fillId="7" borderId="21" xfId="7" applyFont="1" applyFill="1" applyBorder="1" applyAlignment="1">
      <alignment horizontal="center" vertical="justify" wrapText="1"/>
    </xf>
    <xf numFmtId="0" fontId="37" fillId="7" borderId="30" xfId="7" applyFont="1" applyFill="1" applyBorder="1" applyAlignment="1">
      <alignment horizontal="center" vertical="justify" wrapText="1"/>
    </xf>
    <xf numFmtId="43" fontId="37" fillId="7" borderId="30" xfId="8" applyFont="1" applyFill="1" applyBorder="1" applyAlignment="1">
      <alignment horizontal="center" vertical="justify" wrapText="1"/>
    </xf>
    <xf numFmtId="0" fontId="37" fillId="7" borderId="30" xfId="7" applyFont="1" applyFill="1" applyBorder="1" applyAlignment="1">
      <alignment horizontal="center" vertical="justify" wrapText="1"/>
    </xf>
    <xf numFmtId="43" fontId="37" fillId="7" borderId="51" xfId="8" applyFont="1" applyFill="1" applyBorder="1" applyAlignment="1">
      <alignment horizontal="center" vertical="justify" wrapText="1"/>
    </xf>
    <xf numFmtId="0" fontId="17" fillId="0" borderId="0" xfId="7" applyFont="1" applyAlignment="1">
      <alignment horizontal="center" vertical="justify"/>
    </xf>
    <xf numFmtId="0" fontId="47" fillId="0" borderId="0" xfId="7" applyFont="1" applyAlignment="1">
      <alignment horizontal="center" vertical="justify"/>
    </xf>
    <xf numFmtId="170" fontId="45" fillId="8" borderId="26" xfId="7" applyNumberFormat="1" applyFont="1" applyFill="1" applyBorder="1" applyAlignment="1">
      <alignment horizontal="left" vertical="top" wrapText="1"/>
    </xf>
    <xf numFmtId="0" fontId="37" fillId="8" borderId="52" xfId="7" applyFont="1" applyFill="1" applyBorder="1" applyAlignment="1">
      <alignment horizontal="left" vertical="top" wrapText="1"/>
    </xf>
    <xf numFmtId="43" fontId="37" fillId="8" borderId="53" xfId="8" applyFont="1" applyFill="1" applyBorder="1" applyAlignment="1">
      <alignment horizontal="center" vertical="top" wrapText="1"/>
    </xf>
    <xf numFmtId="9" fontId="37" fillId="8" borderId="53" xfId="9" applyFont="1" applyFill="1" applyBorder="1" applyAlignment="1">
      <alignment horizontal="center" vertical="top" wrapText="1"/>
    </xf>
    <xf numFmtId="43" fontId="37" fillId="8" borderId="54" xfId="8" applyFont="1" applyFill="1" applyBorder="1" applyAlignment="1">
      <alignment horizontal="center" vertical="top" wrapText="1"/>
    </xf>
    <xf numFmtId="0" fontId="17" fillId="0" borderId="0" xfId="7" applyFont="1"/>
    <xf numFmtId="0" fontId="47" fillId="0" borderId="0" xfId="7" applyFont="1"/>
    <xf numFmtId="171" fontId="48" fillId="0" borderId="29" xfId="7" applyNumberFormat="1" applyFont="1" applyBorder="1" applyAlignment="1">
      <alignment horizontal="left" vertical="top" wrapText="1"/>
    </xf>
    <xf numFmtId="0" fontId="36" fillId="0" borderId="15" xfId="7" applyFont="1" applyBorder="1" applyAlignment="1">
      <alignment horizontal="left" vertical="top" wrapText="1"/>
    </xf>
    <xf numFmtId="43" fontId="36" fillId="0" borderId="12" xfId="8" applyFont="1" applyBorder="1" applyAlignment="1">
      <alignment horizontal="left" vertical="top" wrapText="1"/>
    </xf>
    <xf numFmtId="43" fontId="36" fillId="0" borderId="12" xfId="8" applyFont="1" applyBorder="1" applyAlignment="1">
      <alignment horizontal="center" vertical="top" wrapText="1"/>
    </xf>
    <xf numFmtId="43" fontId="37" fillId="0" borderId="12" xfId="8" applyFont="1" applyBorder="1" applyAlignment="1">
      <alignment vertical="top" wrapText="1"/>
    </xf>
    <xf numFmtId="43" fontId="37" fillId="0" borderId="33" xfId="8" applyFont="1" applyBorder="1" applyAlignment="1">
      <alignment horizontal="center" vertical="top" wrapText="1"/>
    </xf>
    <xf numFmtId="4" fontId="1" fillId="0" borderId="12" xfId="7" applyNumberFormat="1" applyBorder="1"/>
    <xf numFmtId="43" fontId="36" fillId="0" borderId="12" xfId="8" applyFont="1" applyFill="1" applyBorder="1" applyAlignment="1">
      <alignment horizontal="center" vertical="top" wrapText="1"/>
    </xf>
    <xf numFmtId="43" fontId="17" fillId="0" borderId="12" xfId="8" applyFont="1" applyFill="1" applyBorder="1" applyAlignment="1">
      <alignment horizontal="center" vertical="top" wrapText="1"/>
    </xf>
    <xf numFmtId="9" fontId="37" fillId="0" borderId="12" xfId="9" applyFont="1" applyBorder="1" applyAlignment="1">
      <alignment horizontal="center" vertical="top" wrapText="1"/>
    </xf>
    <xf numFmtId="164" fontId="35" fillId="0" borderId="12" xfId="10" applyNumberFormat="1" applyBorder="1"/>
    <xf numFmtId="167" fontId="32" fillId="0" borderId="0" xfId="11"/>
    <xf numFmtId="0" fontId="37" fillId="0" borderId="12" xfId="9" applyNumberFormat="1" applyFont="1" applyBorder="1" applyAlignment="1">
      <alignment horizontal="center" vertical="top" wrapText="1"/>
    </xf>
    <xf numFmtId="43" fontId="37" fillId="0" borderId="12" xfId="8" applyFont="1" applyBorder="1" applyAlignment="1">
      <alignment horizontal="center" vertical="top" wrapText="1"/>
    </xf>
    <xf numFmtId="43" fontId="17" fillId="0" borderId="0" xfId="7" applyNumberFormat="1" applyFont="1"/>
    <xf numFmtId="171" fontId="48" fillId="7" borderId="29" xfId="7" applyNumberFormat="1" applyFont="1" applyFill="1" applyBorder="1" applyAlignment="1">
      <alignment horizontal="left" vertical="top" wrapText="1"/>
    </xf>
    <xf numFmtId="0" fontId="36" fillId="7" borderId="15" xfId="7" applyFont="1" applyFill="1" applyBorder="1" applyAlignment="1">
      <alignment horizontal="left" vertical="top" wrapText="1"/>
    </xf>
    <xf numFmtId="43" fontId="36" fillId="7" borderId="12" xfId="8" applyFont="1" applyFill="1" applyBorder="1" applyAlignment="1">
      <alignment horizontal="left" vertical="top" wrapText="1"/>
    </xf>
    <xf numFmtId="43" fontId="36" fillId="7" borderId="12" xfId="8" applyFont="1" applyFill="1" applyBorder="1" applyAlignment="1">
      <alignment horizontal="center" vertical="top" wrapText="1"/>
    </xf>
    <xf numFmtId="43" fontId="37" fillId="7" borderId="12" xfId="8" applyFont="1" applyFill="1" applyBorder="1" applyAlignment="1">
      <alignment horizontal="center" vertical="top" wrapText="1"/>
    </xf>
    <xf numFmtId="43" fontId="37" fillId="7" borderId="33" xfId="8" applyFont="1" applyFill="1" applyBorder="1" applyAlignment="1">
      <alignment horizontal="center" vertical="top" wrapText="1"/>
    </xf>
    <xf numFmtId="170" fontId="45" fillId="8" borderId="29" xfId="7" applyNumberFormat="1" applyFont="1" applyFill="1" applyBorder="1" applyAlignment="1">
      <alignment horizontal="left" vertical="top" wrapText="1"/>
    </xf>
    <xf numFmtId="0" fontId="37" fillId="8" borderId="15" xfId="7" applyFont="1" applyFill="1" applyBorder="1" applyAlignment="1">
      <alignment horizontal="left" vertical="top" wrapText="1"/>
    </xf>
    <xf numFmtId="43" fontId="37" fillId="8" borderId="12" xfId="8" applyFont="1" applyFill="1" applyBorder="1" applyAlignment="1">
      <alignment horizontal="center" vertical="top" wrapText="1"/>
    </xf>
    <xf numFmtId="9" fontId="37" fillId="8" borderId="12" xfId="9" applyFont="1" applyFill="1" applyBorder="1" applyAlignment="1">
      <alignment horizontal="center" vertical="top" wrapText="1"/>
    </xf>
    <xf numFmtId="43" fontId="37" fillId="8" borderId="33" xfId="8" applyFont="1" applyFill="1" applyBorder="1" applyAlignment="1">
      <alignment horizontal="center" vertical="top" wrapText="1"/>
    </xf>
    <xf numFmtId="4" fontId="1" fillId="0" borderId="0" xfId="7" applyNumberFormat="1"/>
    <xf numFmtId="4" fontId="17" fillId="0" borderId="12" xfId="7" applyNumberFormat="1" applyFont="1" applyBorder="1"/>
    <xf numFmtId="43" fontId="17" fillId="0" borderId="0" xfId="8" applyFont="1"/>
    <xf numFmtId="4" fontId="17" fillId="0" borderId="0" xfId="7" applyNumberFormat="1" applyFont="1"/>
    <xf numFmtId="43" fontId="17" fillId="0" borderId="12" xfId="8" applyFont="1" applyFill="1" applyBorder="1"/>
    <xf numFmtId="0" fontId="17" fillId="8" borderId="29" xfId="7" applyFont="1" applyFill="1" applyBorder="1" applyAlignment="1">
      <alignment horizontal="left" vertical="top" wrapText="1"/>
    </xf>
    <xf numFmtId="0" fontId="44" fillId="8" borderId="15" xfId="7" applyFont="1" applyFill="1" applyBorder="1" applyAlignment="1">
      <alignment horizontal="left" vertical="center" wrapText="1"/>
    </xf>
    <xf numFmtId="43" fontId="37" fillId="8" borderId="12" xfId="8" applyFont="1" applyFill="1" applyBorder="1" applyAlignment="1">
      <alignment horizontal="center" vertical="center" wrapText="1"/>
    </xf>
    <xf numFmtId="172" fontId="37" fillId="8" borderId="12" xfId="8" applyNumberFormat="1" applyFont="1" applyFill="1" applyBorder="1" applyAlignment="1">
      <alignment horizontal="center" vertical="center" wrapText="1"/>
    </xf>
    <xf numFmtId="173" fontId="37" fillId="8" borderId="12" xfId="8" applyNumberFormat="1" applyFont="1" applyFill="1" applyBorder="1" applyAlignment="1">
      <alignment horizontal="center" vertical="top" wrapText="1"/>
    </xf>
    <xf numFmtId="43" fontId="37" fillId="8" borderId="33" xfId="8" applyFont="1" applyFill="1" applyBorder="1" applyAlignment="1">
      <alignment horizontal="center" vertical="center" wrapText="1"/>
    </xf>
    <xf numFmtId="0" fontId="17" fillId="7" borderId="29" xfId="7" applyFont="1" applyFill="1" applyBorder="1" applyAlignment="1">
      <alignment horizontal="left" vertical="top" wrapText="1"/>
    </xf>
    <xf numFmtId="0" fontId="37" fillId="7" borderId="15" xfId="7" applyFont="1" applyFill="1" applyBorder="1" applyAlignment="1">
      <alignment horizontal="left" vertical="center" wrapText="1"/>
    </xf>
    <xf numFmtId="43" fontId="37" fillId="7" borderId="12" xfId="8" applyFont="1" applyFill="1" applyBorder="1" applyAlignment="1">
      <alignment horizontal="left" vertical="center" wrapText="1"/>
    </xf>
    <xf numFmtId="43" fontId="37" fillId="7" borderId="12" xfId="8" applyFont="1" applyFill="1" applyBorder="1" applyAlignment="1">
      <alignment horizontal="center" vertical="center" wrapText="1"/>
    </xf>
    <xf numFmtId="43" fontId="37" fillId="7" borderId="33" xfId="8" applyFont="1" applyFill="1" applyBorder="1" applyAlignment="1">
      <alignment horizontal="center" vertical="center" wrapText="1"/>
    </xf>
    <xf numFmtId="170" fontId="45" fillId="9" borderId="29" xfId="7" applyNumberFormat="1" applyFont="1" applyFill="1" applyBorder="1" applyAlignment="1">
      <alignment horizontal="left" vertical="top" wrapText="1"/>
    </xf>
    <xf numFmtId="0" fontId="37" fillId="9" borderId="15" xfId="7" applyFont="1" applyFill="1" applyBorder="1" applyAlignment="1">
      <alignment horizontal="left" vertical="top" wrapText="1"/>
    </xf>
    <xf numFmtId="43" fontId="37" fillId="0" borderId="12" xfId="8" applyFont="1" applyBorder="1" applyAlignment="1">
      <alignment horizontal="left" vertical="top" wrapText="1"/>
    </xf>
    <xf numFmtId="171" fontId="48" fillId="0" borderId="55" xfId="7" applyNumberFormat="1" applyFont="1" applyBorder="1" applyAlignment="1">
      <alignment horizontal="left" vertical="top" wrapText="1"/>
    </xf>
    <xf numFmtId="0" fontId="36" fillId="10" borderId="31" xfId="7" applyFont="1" applyFill="1" applyBorder="1" applyAlignment="1">
      <alignment horizontal="left" vertical="top" wrapText="1"/>
    </xf>
    <xf numFmtId="43" fontId="36" fillId="0" borderId="20" xfId="8" applyFont="1" applyBorder="1" applyAlignment="1">
      <alignment horizontal="left" vertical="top" wrapText="1"/>
    </xf>
    <xf numFmtId="43" fontId="36" fillId="0" borderId="20" xfId="8" applyFont="1" applyBorder="1" applyAlignment="1">
      <alignment horizontal="center" vertical="top" wrapText="1"/>
    </xf>
    <xf numFmtId="43" fontId="37" fillId="0" borderId="20" xfId="8" applyFont="1" applyBorder="1" applyAlignment="1">
      <alignment horizontal="center" vertical="top" wrapText="1"/>
    </xf>
    <xf numFmtId="43" fontId="37" fillId="0" borderId="42" xfId="8" applyFont="1" applyBorder="1" applyAlignment="1">
      <alignment horizontal="center" vertical="top" wrapText="1"/>
    </xf>
    <xf numFmtId="0" fontId="41" fillId="0" borderId="0" xfId="7" applyFont="1" applyAlignment="1">
      <alignment horizontal="center"/>
    </xf>
    <xf numFmtId="0" fontId="17" fillId="0" borderId="0" xfId="7" applyFont="1" applyAlignment="1">
      <alignment horizontal="center"/>
    </xf>
    <xf numFmtId="43" fontId="4" fillId="0" borderId="0" xfId="8" applyFont="1"/>
    <xf numFmtId="0" fontId="41" fillId="0" borderId="0" xfId="7" applyFont="1" applyAlignment="1">
      <alignment horizontal="center"/>
    </xf>
    <xf numFmtId="43" fontId="4" fillId="0" borderId="0" xfId="8" applyFont="1" applyBorder="1"/>
    <xf numFmtId="0" fontId="17" fillId="0" borderId="0" xfId="7" applyFont="1" applyAlignment="1">
      <alignment horizontal="center"/>
    </xf>
    <xf numFmtId="43" fontId="0" fillId="0" borderId="0" xfId="8" applyFont="1"/>
    <xf numFmtId="0" fontId="1" fillId="0" borderId="0" xfId="7"/>
    <xf numFmtId="0" fontId="49" fillId="4" borderId="1" xfId="0" applyFont="1" applyFill="1" applyBorder="1" applyAlignment="1">
      <alignment horizontal="center" vertical="center"/>
    </xf>
    <xf numFmtId="0" fontId="49" fillId="4" borderId="2" xfId="0" applyFont="1" applyFill="1" applyBorder="1" applyAlignment="1">
      <alignment horizontal="center" vertical="center"/>
    </xf>
    <xf numFmtId="0" fontId="49" fillId="4" borderId="3" xfId="0" applyFont="1" applyFill="1" applyBorder="1" applyAlignment="1">
      <alignment horizontal="center" vertical="center"/>
    </xf>
    <xf numFmtId="0" fontId="50" fillId="4" borderId="0" xfId="12" applyFont="1" applyFill="1"/>
    <xf numFmtId="0" fontId="49" fillId="4" borderId="4" xfId="0" applyFont="1" applyFill="1" applyBorder="1" applyAlignment="1">
      <alignment horizontal="center" vertical="center"/>
    </xf>
    <xf numFmtId="0" fontId="49" fillId="4" borderId="0" xfId="0" applyFont="1" applyFill="1" applyAlignment="1">
      <alignment horizontal="center" vertical="center"/>
    </xf>
    <xf numFmtId="0" fontId="49" fillId="4" borderId="5" xfId="0" applyFont="1" applyFill="1" applyBorder="1" applyAlignment="1">
      <alignment horizontal="center" vertical="center"/>
    </xf>
    <xf numFmtId="0" fontId="49" fillId="4" borderId="4" xfId="0" applyFont="1" applyFill="1" applyBorder="1" applyAlignment="1">
      <alignment horizontal="center" vertical="center"/>
    </xf>
    <xf numFmtId="0" fontId="49" fillId="4" borderId="0" xfId="0" applyFont="1" applyFill="1" applyAlignment="1">
      <alignment horizontal="center" vertical="center"/>
    </xf>
    <xf numFmtId="0" fontId="49" fillId="4" borderId="5" xfId="0" applyFont="1" applyFill="1" applyBorder="1" applyAlignment="1">
      <alignment horizontal="center" vertical="center"/>
    </xf>
    <xf numFmtId="0" fontId="49" fillId="4" borderId="6" xfId="0" applyFont="1" applyFill="1" applyBorder="1" applyAlignment="1">
      <alignment horizontal="center" vertical="center"/>
    </xf>
    <xf numFmtId="0" fontId="49" fillId="4" borderId="7" xfId="0" applyFont="1" applyFill="1" applyBorder="1" applyAlignment="1">
      <alignment horizontal="center" vertical="center"/>
    </xf>
    <xf numFmtId="0" fontId="49" fillId="4" borderId="8" xfId="0" applyFont="1" applyFill="1" applyBorder="1" applyAlignment="1">
      <alignment horizontal="center" vertical="center"/>
    </xf>
    <xf numFmtId="0" fontId="51" fillId="4" borderId="52" xfId="0" applyFont="1" applyFill="1" applyBorder="1" applyAlignment="1">
      <alignment vertical="center"/>
    </xf>
    <xf numFmtId="0" fontId="49" fillId="4" borderId="53" xfId="0" applyFont="1" applyFill="1" applyBorder="1" applyAlignment="1">
      <alignment horizontal="left" vertical="center"/>
    </xf>
    <xf numFmtId="0" fontId="51" fillId="4" borderId="53" xfId="0" applyFont="1" applyFill="1" applyBorder="1"/>
    <xf numFmtId="0" fontId="49" fillId="4" borderId="53" xfId="0" applyFont="1" applyFill="1" applyBorder="1" applyAlignment="1">
      <alignment horizontal="left" vertical="center" indent="4"/>
    </xf>
    <xf numFmtId="0" fontId="51" fillId="4" borderId="53" xfId="0" applyFont="1" applyFill="1" applyBorder="1" applyAlignment="1">
      <alignment vertical="center"/>
    </xf>
    <xf numFmtId="0" fontId="51" fillId="4" borderId="54" xfId="0" applyFont="1" applyFill="1" applyBorder="1" applyAlignment="1">
      <alignment vertical="center"/>
    </xf>
    <xf numFmtId="0" fontId="51" fillId="4" borderId="2" xfId="0" applyFont="1" applyFill="1" applyBorder="1" applyAlignment="1">
      <alignment vertical="center"/>
    </xf>
    <xf numFmtId="0" fontId="51" fillId="4" borderId="56" xfId="0" applyFont="1" applyFill="1" applyBorder="1" applyAlignment="1">
      <alignment vertical="center"/>
    </xf>
    <xf numFmtId="0" fontId="49" fillId="4" borderId="52" xfId="0" applyFont="1" applyFill="1" applyBorder="1" applyAlignment="1">
      <alignment horizontal="left" vertical="center"/>
    </xf>
    <xf numFmtId="0" fontId="49" fillId="4" borderId="31" xfId="0" applyFont="1" applyFill="1" applyBorder="1" applyAlignment="1">
      <alignment vertical="center"/>
    </xf>
    <xf numFmtId="0" fontId="49" fillId="2" borderId="20" xfId="0" applyFont="1" applyFill="1" applyBorder="1" applyAlignment="1">
      <alignment vertical="center"/>
    </xf>
    <xf numFmtId="0" fontId="49" fillId="2" borderId="20" xfId="0" applyFont="1" applyFill="1" applyBorder="1" applyAlignment="1">
      <alignment horizontal="center" vertical="center" wrapText="1"/>
    </xf>
    <xf numFmtId="0" fontId="49" fillId="2" borderId="20" xfId="0" applyFont="1" applyFill="1" applyBorder="1" applyAlignment="1">
      <alignment horizontal="center" vertical="center"/>
    </xf>
    <xf numFmtId="0" fontId="49" fillId="2" borderId="20" xfId="0" applyFont="1" applyFill="1" applyBorder="1" applyAlignment="1">
      <alignment horizontal="center"/>
    </xf>
    <xf numFmtId="0" fontId="49" fillId="2" borderId="7" xfId="0" applyFont="1" applyFill="1" applyBorder="1" applyAlignment="1">
      <alignment vertical="center"/>
    </xf>
    <xf numFmtId="0" fontId="49" fillId="2" borderId="39" xfId="0" applyFont="1" applyFill="1" applyBorder="1" applyAlignment="1">
      <alignment horizontal="center" vertical="center" wrapText="1"/>
    </xf>
    <xf numFmtId="0" fontId="49" fillId="2" borderId="31" xfId="0" applyFont="1" applyFill="1" applyBorder="1" applyAlignment="1">
      <alignment horizontal="center" vertical="center"/>
    </xf>
    <xf numFmtId="0" fontId="49" fillId="2" borderId="42" xfId="0" applyFont="1" applyFill="1" applyBorder="1" applyAlignment="1">
      <alignment horizontal="center" vertical="center" wrapText="1"/>
    </xf>
    <xf numFmtId="164" fontId="52" fillId="4" borderId="0" xfId="13" applyFont="1" applyFill="1"/>
    <xf numFmtId="0" fontId="52" fillId="4" borderId="0" xfId="12" applyFont="1" applyFill="1"/>
    <xf numFmtId="0" fontId="51" fillId="4" borderId="13" xfId="0" applyFont="1" applyFill="1" applyBorder="1" applyAlignment="1">
      <alignment vertical="center"/>
    </xf>
    <xf numFmtId="0" fontId="51" fillId="4" borderId="14" xfId="0" applyFont="1" applyFill="1" applyBorder="1" applyAlignment="1">
      <alignment vertical="center"/>
    </xf>
    <xf numFmtId="0" fontId="51" fillId="4" borderId="14" xfId="0" applyFont="1" applyFill="1" applyBorder="1" applyAlignment="1">
      <alignment horizontal="center" vertical="center" wrapText="1"/>
    </xf>
    <xf numFmtId="0" fontId="51" fillId="4" borderId="14" xfId="0" applyFont="1" applyFill="1" applyBorder="1" applyAlignment="1">
      <alignment horizontal="center" vertical="center"/>
    </xf>
    <xf numFmtId="0" fontId="51" fillId="4" borderId="14" xfId="0" applyFont="1" applyFill="1" applyBorder="1" applyAlignment="1">
      <alignment horizontal="center"/>
    </xf>
    <xf numFmtId="0" fontId="51" fillId="4" borderId="36" xfId="0" applyFont="1" applyFill="1" applyBorder="1" applyAlignment="1">
      <alignment horizontal="center" vertical="center" wrapText="1"/>
    </xf>
    <xf numFmtId="0" fontId="51" fillId="4" borderId="0" xfId="0" applyFont="1" applyFill="1" applyAlignment="1">
      <alignment vertical="center"/>
    </xf>
    <xf numFmtId="0" fontId="51" fillId="4" borderId="57" xfId="0" applyFont="1" applyFill="1" applyBorder="1" applyAlignment="1">
      <alignment horizontal="center" vertical="center" wrapText="1"/>
    </xf>
    <xf numFmtId="0" fontId="51" fillId="4" borderId="13" xfId="0" applyFont="1" applyFill="1" applyBorder="1" applyAlignment="1">
      <alignment horizontal="center" vertical="center"/>
    </xf>
    <xf numFmtId="164" fontId="50" fillId="4" borderId="0" xfId="13" applyFont="1" applyFill="1"/>
    <xf numFmtId="0" fontId="51" fillId="4" borderId="15" xfId="0" applyFont="1" applyFill="1" applyBorder="1" applyAlignment="1">
      <alignment vertical="center"/>
    </xf>
    <xf numFmtId="0" fontId="49" fillId="2" borderId="21" xfId="0" applyFont="1" applyFill="1" applyBorder="1" applyAlignment="1">
      <alignment vertical="center"/>
    </xf>
    <xf numFmtId="0" fontId="49" fillId="2" borderId="35" xfId="0" applyFont="1" applyFill="1" applyBorder="1" applyAlignment="1">
      <alignment vertical="center"/>
    </xf>
    <xf numFmtId="166" fontId="49" fillId="11" borderId="18" xfId="0" applyNumberFormat="1" applyFont="1" applyFill="1" applyBorder="1"/>
    <xf numFmtId="166" fontId="49" fillId="11" borderId="19" xfId="0" applyNumberFormat="1" applyFont="1" applyFill="1" applyBorder="1"/>
    <xf numFmtId="166" fontId="49" fillId="2" borderId="19" xfId="0" applyNumberFormat="1" applyFont="1" applyFill="1" applyBorder="1" applyAlignment="1">
      <alignment horizontal="left" vertical="center" indent="5"/>
    </xf>
    <xf numFmtId="166" fontId="49" fillId="12" borderId="19" xfId="0" applyNumberFormat="1" applyFont="1" applyFill="1" applyBorder="1"/>
    <xf numFmtId="166" fontId="49" fillId="2" borderId="19" xfId="0" applyNumberFormat="1" applyFont="1" applyFill="1" applyBorder="1"/>
    <xf numFmtId="166" fontId="49" fillId="11" borderId="58" xfId="0" applyNumberFormat="1" applyFont="1" applyFill="1" applyBorder="1"/>
    <xf numFmtId="166" fontId="49" fillId="11" borderId="21" xfId="0" applyNumberFormat="1" applyFont="1" applyFill="1" applyBorder="1"/>
    <xf numFmtId="166" fontId="49" fillId="11" borderId="35" xfId="0" applyNumberFormat="1" applyFont="1" applyFill="1" applyBorder="1"/>
    <xf numFmtId="0" fontId="51" fillId="4" borderId="15" xfId="0" applyFont="1" applyFill="1" applyBorder="1"/>
    <xf numFmtId="0" fontId="51" fillId="4" borderId="12" xfId="0" applyFont="1" applyFill="1" applyBorder="1" applyAlignment="1">
      <alignment vertical="center"/>
    </xf>
    <xf numFmtId="166" fontId="51" fillId="0" borderId="12" xfId="0" applyNumberFormat="1" applyFont="1" applyBorder="1"/>
    <xf numFmtId="166" fontId="51" fillId="4" borderId="12" xfId="0" applyNumberFormat="1" applyFont="1" applyFill="1" applyBorder="1"/>
    <xf numFmtId="166" fontId="51" fillId="4" borderId="12" xfId="0" applyNumberFormat="1" applyFont="1" applyFill="1" applyBorder="1" applyAlignment="1">
      <alignment horizontal="left" vertical="center" indent="5"/>
    </xf>
    <xf numFmtId="166" fontId="51" fillId="4" borderId="12" xfId="0" applyNumberFormat="1" applyFont="1" applyFill="1" applyBorder="1" applyAlignment="1">
      <alignment vertical="center"/>
    </xf>
    <xf numFmtId="166" fontId="51" fillId="4" borderId="33" xfId="0" applyNumberFormat="1" applyFont="1" applyFill="1" applyBorder="1" applyAlignment="1">
      <alignment vertical="center"/>
    </xf>
    <xf numFmtId="0" fontId="51" fillId="4" borderId="0" xfId="0" applyFont="1" applyFill="1"/>
    <xf numFmtId="166" fontId="51" fillId="0" borderId="59" xfId="0" applyNumberFormat="1" applyFont="1" applyBorder="1"/>
    <xf numFmtId="166" fontId="51" fillId="4" borderId="15" xfId="0" applyNumberFormat="1" applyFont="1" applyFill="1" applyBorder="1" applyAlignment="1">
      <alignment vertical="center"/>
    </xf>
    <xf numFmtId="166" fontId="51" fillId="4" borderId="33" xfId="0" applyNumberFormat="1" applyFont="1" applyFill="1" applyBorder="1"/>
    <xf numFmtId="166" fontId="51" fillId="0" borderId="59" xfId="0" applyNumberFormat="1" applyFont="1" applyBorder="1" applyAlignment="1">
      <alignment vertical="center"/>
    </xf>
    <xf numFmtId="166" fontId="51" fillId="4" borderId="59" xfId="0" applyNumberFormat="1" applyFont="1" applyFill="1" applyBorder="1" applyAlignment="1">
      <alignment vertical="center"/>
    </xf>
    <xf numFmtId="166" fontId="50" fillId="4" borderId="0" xfId="12" applyNumberFormat="1" applyFont="1" applyFill="1"/>
    <xf numFmtId="0" fontId="51" fillId="4" borderId="16" xfId="0" applyFont="1" applyFill="1" applyBorder="1" applyAlignment="1">
      <alignment vertical="center"/>
    </xf>
    <xf numFmtId="166" fontId="51" fillId="4" borderId="16" xfId="0" applyNumberFormat="1" applyFont="1" applyFill="1" applyBorder="1"/>
    <xf numFmtId="166" fontId="51" fillId="4" borderId="16" xfId="0" applyNumberFormat="1" applyFont="1" applyFill="1" applyBorder="1" applyAlignment="1">
      <alignment horizontal="left" vertical="center" indent="5"/>
    </xf>
    <xf numFmtId="166" fontId="51" fillId="4" borderId="16" xfId="0" applyNumberFormat="1" applyFont="1" applyFill="1" applyBorder="1" applyAlignment="1">
      <alignment vertical="center"/>
    </xf>
    <xf numFmtId="166" fontId="51" fillId="4" borderId="34" xfId="0" applyNumberFormat="1" applyFont="1" applyFill="1" applyBorder="1" applyAlignment="1">
      <alignment vertical="center"/>
    </xf>
    <xf numFmtId="166" fontId="51" fillId="4" borderId="60" xfId="0" applyNumberFormat="1" applyFont="1" applyFill="1" applyBorder="1" applyAlignment="1">
      <alignment vertical="center"/>
    </xf>
    <xf numFmtId="166" fontId="51" fillId="4" borderId="17" xfId="0" applyNumberFormat="1" applyFont="1" applyFill="1" applyBorder="1" applyAlignment="1">
      <alignment vertical="center"/>
    </xf>
    <xf numFmtId="0" fontId="49" fillId="4" borderId="29" xfId="0" applyFont="1" applyFill="1" applyBorder="1" applyAlignment="1">
      <alignment vertical="center"/>
    </xf>
    <xf numFmtId="164" fontId="53" fillId="4" borderId="0" xfId="13" applyFont="1" applyFill="1"/>
    <xf numFmtId="0" fontId="51" fillId="4" borderId="14" xfId="0" applyFont="1" applyFill="1" applyBorder="1" applyAlignment="1">
      <alignment vertical="center" wrapText="1"/>
    </xf>
    <xf numFmtId="166" fontId="51" fillId="4" borderId="14" xfId="0" applyNumberFormat="1" applyFont="1" applyFill="1" applyBorder="1"/>
    <xf numFmtId="166" fontId="51" fillId="4" borderId="14" xfId="0" applyNumberFormat="1" applyFont="1" applyFill="1" applyBorder="1" applyAlignment="1">
      <alignment horizontal="left" vertical="center" indent="5"/>
    </xf>
    <xf numFmtId="166" fontId="51" fillId="4" borderId="14" xfId="0" applyNumberFormat="1" applyFont="1" applyFill="1" applyBorder="1" applyAlignment="1">
      <alignment vertical="center"/>
    </xf>
    <xf numFmtId="166" fontId="51" fillId="4" borderId="36" xfId="0" applyNumberFormat="1" applyFont="1" applyFill="1" applyBorder="1"/>
    <xf numFmtId="166" fontId="51" fillId="4" borderId="57" xfId="0" applyNumberFormat="1" applyFont="1" applyFill="1" applyBorder="1"/>
    <xf numFmtId="166" fontId="51" fillId="4" borderId="13" xfId="0" applyNumberFormat="1" applyFont="1" applyFill="1" applyBorder="1" applyAlignment="1">
      <alignment vertical="center"/>
    </xf>
    <xf numFmtId="0" fontId="49" fillId="4" borderId="12" xfId="0" applyFont="1" applyFill="1" applyBorder="1" applyAlignment="1">
      <alignment vertical="center"/>
    </xf>
    <xf numFmtId="0" fontId="51" fillId="4" borderId="12" xfId="0" applyFont="1" applyFill="1" applyBorder="1" applyAlignment="1">
      <alignment horizontal="center" vertical="center" wrapText="1"/>
    </xf>
    <xf numFmtId="0" fontId="51" fillId="4" borderId="12" xfId="0" applyFont="1" applyFill="1" applyBorder="1" applyAlignment="1">
      <alignment horizontal="center" vertical="center"/>
    </xf>
    <xf numFmtId="0" fontId="51" fillId="4" borderId="12" xfId="0" applyFont="1" applyFill="1" applyBorder="1" applyAlignment="1">
      <alignment horizontal="center"/>
    </xf>
    <xf numFmtId="0" fontId="51" fillId="4" borderId="33" xfId="0" applyFont="1" applyFill="1" applyBorder="1" applyAlignment="1">
      <alignment horizontal="center" vertical="center" wrapText="1"/>
    </xf>
    <xf numFmtId="0" fontId="51" fillId="4" borderId="59" xfId="0" applyFont="1" applyFill="1" applyBorder="1" applyAlignment="1">
      <alignment horizontal="center" vertical="center" wrapText="1"/>
    </xf>
    <xf numFmtId="0" fontId="51" fillId="4" borderId="15" xfId="0" applyFont="1" applyFill="1" applyBorder="1" applyAlignment="1">
      <alignment horizontal="center" vertical="center"/>
    </xf>
    <xf numFmtId="0" fontId="51" fillId="4" borderId="59" xfId="0" applyFont="1" applyFill="1" applyBorder="1" applyAlignment="1">
      <alignment horizontal="left" wrapText="1"/>
    </xf>
    <xf numFmtId="0" fontId="51" fillId="4" borderId="28" xfId="0" applyFont="1" applyFill="1" applyBorder="1" applyAlignment="1">
      <alignment horizontal="left" wrapText="1"/>
    </xf>
    <xf numFmtId="166" fontId="51" fillId="0" borderId="12" xfId="0" applyNumberFormat="1" applyFont="1" applyBorder="1" applyAlignment="1">
      <alignment vertical="center"/>
    </xf>
    <xf numFmtId="166" fontId="51" fillId="0" borderId="12" xfId="0" applyNumberFormat="1" applyFont="1" applyBorder="1" applyAlignment="1">
      <alignment horizontal="left" vertical="center" indent="5"/>
    </xf>
    <xf numFmtId="166" fontId="51" fillId="0" borderId="33" xfId="0" applyNumberFormat="1" applyFont="1" applyBorder="1"/>
    <xf numFmtId="0" fontId="51" fillId="0" borderId="0" xfId="0" applyFont="1"/>
    <xf numFmtId="166" fontId="51" fillId="0" borderId="15" xfId="0" applyNumberFormat="1" applyFont="1" applyBorder="1" applyAlignment="1">
      <alignment vertical="center"/>
    </xf>
    <xf numFmtId="0" fontId="51" fillId="0" borderId="59" xfId="0" applyFont="1" applyBorder="1" applyAlignment="1">
      <alignment horizontal="left" vertical="center" wrapText="1"/>
    </xf>
    <xf numFmtId="0" fontId="51" fillId="0" borderId="28" xfId="0" applyFont="1" applyBorder="1" applyAlignment="1">
      <alignment horizontal="left" vertical="center" wrapText="1"/>
    </xf>
    <xf numFmtId="166" fontId="51" fillId="0" borderId="33" xfId="0" applyNumberFormat="1" applyFont="1" applyBorder="1" applyAlignment="1">
      <alignment vertical="center"/>
    </xf>
    <xf numFmtId="0" fontId="51" fillId="0" borderId="0" xfId="0" applyFont="1" applyAlignment="1">
      <alignment vertical="center"/>
    </xf>
    <xf numFmtId="0" fontId="51" fillId="4" borderId="60" xfId="0" applyFont="1" applyFill="1" applyBorder="1" applyAlignment="1">
      <alignment horizontal="left" vertical="center" wrapText="1"/>
    </xf>
    <xf numFmtId="0" fontId="51" fillId="4" borderId="61" xfId="0" applyFont="1" applyFill="1" applyBorder="1" applyAlignment="1">
      <alignment horizontal="left" vertical="center" wrapText="1"/>
    </xf>
    <xf numFmtId="166" fontId="54" fillId="0" borderId="12" xfId="0" applyNumberFormat="1" applyFont="1" applyBorder="1"/>
    <xf numFmtId="166" fontId="51" fillId="0" borderId="17" xfId="0" applyNumberFormat="1" applyFont="1" applyBorder="1" applyAlignment="1">
      <alignment vertical="center"/>
    </xf>
    <xf numFmtId="164" fontId="50" fillId="4" borderId="0" xfId="12" applyNumberFormat="1" applyFont="1" applyFill="1"/>
    <xf numFmtId="0" fontId="49" fillId="4" borderId="29" xfId="0" applyFont="1" applyFill="1" applyBorder="1" applyAlignment="1">
      <alignment horizontal="left" vertical="center"/>
    </xf>
    <xf numFmtId="0" fontId="49" fillId="2" borderId="12" xfId="0" applyFont="1" applyFill="1" applyBorder="1" applyAlignment="1">
      <alignment vertical="center"/>
    </xf>
    <xf numFmtId="166" fontId="51" fillId="4" borderId="18" xfId="0" applyNumberFormat="1" applyFont="1" applyFill="1" applyBorder="1"/>
    <xf numFmtId="166" fontId="51" fillId="4" borderId="19" xfId="0" applyNumberFormat="1" applyFont="1" applyFill="1" applyBorder="1"/>
    <xf numFmtId="166" fontId="51" fillId="4" borderId="19" xfId="0" applyNumberFormat="1" applyFont="1" applyFill="1" applyBorder="1" applyAlignment="1">
      <alignment vertical="center"/>
    </xf>
    <xf numFmtId="166" fontId="51" fillId="4" borderId="35" xfId="0" applyNumberFormat="1" applyFont="1" applyFill="1" applyBorder="1" applyAlignment="1">
      <alignment vertical="center"/>
    </xf>
    <xf numFmtId="0" fontId="51" fillId="4" borderId="10" xfId="0" applyFont="1" applyFill="1" applyBorder="1" applyAlignment="1">
      <alignment vertical="center"/>
    </xf>
    <xf numFmtId="166" fontId="51" fillId="4" borderId="58" xfId="0" applyNumberFormat="1" applyFont="1" applyFill="1" applyBorder="1" applyAlignment="1">
      <alignment vertical="center"/>
    </xf>
    <xf numFmtId="166" fontId="51" fillId="4" borderId="21" xfId="0" applyNumberFormat="1" applyFont="1" applyFill="1" applyBorder="1" applyAlignment="1">
      <alignment vertical="center"/>
    </xf>
    <xf numFmtId="166" fontId="49" fillId="4" borderId="33" xfId="0" applyNumberFormat="1" applyFont="1" applyFill="1" applyBorder="1"/>
    <xf numFmtId="0" fontId="49" fillId="4" borderId="15" xfId="0" applyFont="1" applyFill="1" applyBorder="1" applyAlignment="1">
      <alignment horizontal="left" vertical="center"/>
    </xf>
    <xf numFmtId="166" fontId="51" fillId="4" borderId="36" xfId="0" applyNumberFormat="1" applyFont="1" applyFill="1" applyBorder="1" applyAlignment="1">
      <alignment vertical="center"/>
    </xf>
    <xf numFmtId="166" fontId="51" fillId="4" borderId="57" xfId="0" applyNumberFormat="1" applyFont="1" applyFill="1" applyBorder="1" applyAlignment="1">
      <alignment vertical="center"/>
    </xf>
    <xf numFmtId="0" fontId="49" fillId="4" borderId="15" xfId="0" applyFont="1" applyFill="1" applyBorder="1" applyAlignment="1">
      <alignment vertical="center"/>
    </xf>
    <xf numFmtId="166" fontId="49" fillId="2" borderId="62" xfId="0" applyNumberFormat="1" applyFont="1" applyFill="1" applyBorder="1" applyAlignment="1">
      <alignment vertical="center"/>
    </xf>
    <xf numFmtId="0" fontId="49" fillId="2" borderId="63" xfId="0" applyFont="1" applyFill="1" applyBorder="1"/>
    <xf numFmtId="0" fontId="49" fillId="2" borderId="63" xfId="0" applyFont="1" applyFill="1" applyBorder="1" applyAlignment="1">
      <alignment vertical="center"/>
    </xf>
    <xf numFmtId="0" fontId="49" fillId="2" borderId="43" xfId="0" applyFont="1" applyFill="1" applyBorder="1" applyAlignment="1">
      <alignment vertical="center"/>
    </xf>
    <xf numFmtId="166" fontId="49" fillId="12" borderId="62" xfId="0" applyNumberFormat="1" applyFont="1" applyFill="1" applyBorder="1" applyAlignment="1">
      <alignment vertical="center"/>
    </xf>
    <xf numFmtId="166" fontId="49" fillId="2" borderId="64" xfId="0" applyNumberFormat="1" applyFont="1" applyFill="1" applyBorder="1" applyAlignment="1">
      <alignment vertical="center"/>
    </xf>
    <xf numFmtId="0" fontId="49" fillId="2" borderId="65" xfId="0" applyFont="1" applyFill="1" applyBorder="1" applyAlignment="1">
      <alignment vertical="center"/>
    </xf>
    <xf numFmtId="0" fontId="51" fillId="4" borderId="31" xfId="0" applyFont="1" applyFill="1" applyBorder="1" applyAlignment="1">
      <alignment vertical="center"/>
    </xf>
    <xf numFmtId="0" fontId="51" fillId="4" borderId="39" xfId="0" applyFont="1" applyFill="1" applyBorder="1" applyAlignment="1">
      <alignment horizontal="center" vertical="center"/>
    </xf>
    <xf numFmtId="0" fontId="51" fillId="4" borderId="41" xfId="0" applyFont="1" applyFill="1" applyBorder="1" applyAlignment="1">
      <alignment horizontal="center" vertical="center"/>
    </xf>
    <xf numFmtId="0" fontId="51" fillId="4" borderId="48" xfId="0" applyFont="1" applyFill="1" applyBorder="1" applyAlignment="1">
      <alignment vertical="center"/>
    </xf>
    <xf numFmtId="0" fontId="51" fillId="4" borderId="49" xfId="0" applyFont="1" applyFill="1" applyBorder="1" applyAlignment="1">
      <alignment vertical="center"/>
    </xf>
    <xf numFmtId="0" fontId="51" fillId="4" borderId="66" xfId="0" applyFont="1" applyFill="1" applyBorder="1" applyAlignment="1">
      <alignment vertical="center"/>
    </xf>
    <xf numFmtId="0" fontId="51" fillId="4" borderId="47" xfId="0" applyFont="1" applyFill="1" applyBorder="1" applyAlignment="1">
      <alignment vertical="center"/>
    </xf>
    <xf numFmtId="0" fontId="49" fillId="4" borderId="0" xfId="0" applyFont="1" applyFill="1" applyAlignment="1">
      <alignment horizontal="left" vertical="center"/>
    </xf>
    <xf numFmtId="0" fontId="49" fillId="4" borderId="0" xfId="0" applyFont="1" applyFill="1" applyAlignment="1">
      <alignment horizontal="left" vertical="center" indent="4"/>
    </xf>
    <xf numFmtId="166" fontId="51" fillId="4" borderId="0" xfId="0" applyNumberFormat="1" applyFont="1" applyFill="1" applyAlignment="1">
      <alignment vertical="center"/>
    </xf>
    <xf numFmtId="164" fontId="51" fillId="4" borderId="0" xfId="13" applyFont="1" applyFill="1" applyAlignment="1">
      <alignment vertical="center"/>
    </xf>
    <xf numFmtId="43" fontId="50" fillId="4" borderId="0" xfId="12" applyNumberFormat="1" applyFont="1" applyFill="1"/>
    <xf numFmtId="0" fontId="50" fillId="4" borderId="0" xfId="12" applyFont="1" applyFill="1" applyAlignment="1">
      <alignment wrapText="1"/>
    </xf>
    <xf numFmtId="166" fontId="55" fillId="4" borderId="0" xfId="12" applyNumberFormat="1" applyFont="1" applyFill="1" applyAlignment="1">
      <alignment horizontal="right"/>
    </xf>
    <xf numFmtId="0" fontId="50" fillId="4" borderId="0" xfId="12" applyFont="1" applyFill="1" applyAlignment="1">
      <alignment horizontal="right"/>
    </xf>
    <xf numFmtId="174" fontId="50" fillId="4" borderId="0" xfId="2" applyNumberFormat="1" applyFont="1" applyFill="1" applyAlignment="1">
      <alignment horizontal="right"/>
    </xf>
    <xf numFmtId="174" fontId="50" fillId="4" borderId="0" xfId="2" applyNumberFormat="1" applyFont="1" applyFill="1"/>
    <xf numFmtId="3" fontId="50" fillId="4" borderId="0" xfId="12" applyNumberFormat="1" applyFont="1" applyFill="1"/>
    <xf numFmtId="0" fontId="56" fillId="4" borderId="0" xfId="12" applyFont="1" applyFill="1"/>
    <xf numFmtId="0" fontId="56" fillId="4" borderId="0" xfId="12" applyFont="1" applyFill="1" applyAlignment="1">
      <alignment horizontal="right"/>
    </xf>
    <xf numFmtId="174" fontId="56" fillId="4" borderId="0" xfId="2" applyNumberFormat="1" applyFont="1" applyFill="1" applyAlignment="1">
      <alignment horizontal="right"/>
    </xf>
    <xf numFmtId="174" fontId="56" fillId="4" borderId="0" xfId="2" applyNumberFormat="1" applyFont="1" applyFill="1"/>
    <xf numFmtId="3" fontId="56" fillId="4" borderId="0" xfId="12" applyNumberFormat="1" applyFont="1" applyFill="1"/>
    <xf numFmtId="164" fontId="56" fillId="4" borderId="0" xfId="13" applyFont="1" applyFill="1"/>
    <xf numFmtId="164" fontId="56" fillId="4" borderId="0" xfId="12" applyNumberFormat="1" applyFont="1" applyFill="1"/>
    <xf numFmtId="0" fontId="57" fillId="4" borderId="0" xfId="12" applyFont="1" applyFill="1" applyAlignment="1">
      <alignment horizontal="center"/>
    </xf>
    <xf numFmtId="174" fontId="57" fillId="4" borderId="0" xfId="2" applyNumberFormat="1" applyFont="1" applyFill="1" applyAlignment="1">
      <alignment horizontal="center"/>
    </xf>
    <xf numFmtId="0" fontId="37" fillId="4" borderId="0" xfId="12" applyFont="1" applyFill="1" applyAlignment="1">
      <alignment horizontal="center"/>
    </xf>
    <xf numFmtId="174" fontId="37" fillId="4" borderId="0" xfId="2" applyNumberFormat="1" applyFont="1" applyFill="1" applyAlignment="1">
      <alignment horizontal="center"/>
    </xf>
  </cellXfs>
  <cellStyles count="14">
    <cellStyle name="Millares" xfId="1" builtinId="3"/>
    <cellStyle name="Millares 2" xfId="2" xr:uid="{2AA0BE5D-E6CA-4D31-9FB0-47CDFE7564B7}"/>
    <cellStyle name="Millares 2 2 11" xfId="8" xr:uid="{99B2C94F-22CD-4120-964F-9490DAC232C2}"/>
    <cellStyle name="Millares 27" xfId="6" xr:uid="{B17F8741-6489-4729-9D39-ED48E4E8D16E}"/>
    <cellStyle name="Millares 4" xfId="11" xr:uid="{157BD73E-9EC9-4958-BF53-C61D3943579D}"/>
    <cellStyle name="Millares 6" xfId="13" xr:uid="{2EBED47F-C177-4FB7-B48E-3E0E33BD6819}"/>
    <cellStyle name="Normal" xfId="0" builtinId="0"/>
    <cellStyle name="Normal 2 2" xfId="12" xr:uid="{A56CC4F3-937D-4754-85B4-1616D7B835EF}"/>
    <cellStyle name="Normal 3" xfId="10" xr:uid="{D5BEF394-613A-43A6-9186-56AA7C764989}"/>
    <cellStyle name="Normal 5" xfId="4" xr:uid="{AF0139C0-A479-4E1C-9AE0-92E8DAF095F9}"/>
    <cellStyle name="Normal 55" xfId="7" xr:uid="{F3F5A3A1-4AE2-494D-87BC-42AD0A577D22}"/>
    <cellStyle name="Normal 58 2" xfId="5" xr:uid="{FF5C77D7-3323-4FEB-BEB2-AC0C0BB22726}"/>
    <cellStyle name="Normal 6" xfId="3" xr:uid="{24A4A682-B595-4561-872F-BF714EC8CFFD}"/>
    <cellStyle name="Porcentaje 2" xfId="9" xr:uid="{C9C98588-DD3C-4712-A23D-72BD54EF131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3543300</xdr:colOff>
      <xdr:row>1</xdr:row>
      <xdr:rowOff>87560</xdr:rowOff>
    </xdr:from>
    <xdr:to>
      <xdr:col>3</xdr:col>
      <xdr:colOff>171449</xdr:colOff>
      <xdr:row>6</xdr:row>
      <xdr:rowOff>142089</xdr:rowOff>
    </xdr:to>
    <xdr:pic>
      <xdr:nvPicPr>
        <xdr:cNvPr id="2" name="Picture 1" descr="Logo, company name&#10;&#10;Description automatically generated">
          <a:extLst>
            <a:ext uri="{FF2B5EF4-FFF2-40B4-BE49-F238E27FC236}">
              <a16:creationId xmlns:a16="http://schemas.microsoft.com/office/drawing/2014/main" id="{9C68E1D8-6508-4E05-906B-7056A9592F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86225" y="287585"/>
          <a:ext cx="1914524" cy="100702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3638550</xdr:colOff>
      <xdr:row>1</xdr:row>
      <xdr:rowOff>81909</xdr:rowOff>
    </xdr:from>
    <xdr:to>
      <xdr:col>3</xdr:col>
      <xdr:colOff>536390</xdr:colOff>
      <xdr:row>6</xdr:row>
      <xdr:rowOff>18264</xdr:rowOff>
    </xdr:to>
    <xdr:pic>
      <xdr:nvPicPr>
        <xdr:cNvPr id="2" name="Picture 1" descr="Logo, company name&#10;&#10;Description automatically generated">
          <a:extLst>
            <a:ext uri="{FF2B5EF4-FFF2-40B4-BE49-F238E27FC236}">
              <a16:creationId xmlns:a16="http://schemas.microsoft.com/office/drawing/2014/main" id="{8EC58E66-FE09-4562-B3E5-9AC6BBC9E1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8550" y="281934"/>
          <a:ext cx="1707965" cy="89838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76199</xdr:colOff>
      <xdr:row>0</xdr:row>
      <xdr:rowOff>52343</xdr:rowOff>
    </xdr:from>
    <xdr:to>
      <xdr:col>8</xdr:col>
      <xdr:colOff>117289</xdr:colOff>
      <xdr:row>5</xdr:row>
      <xdr:rowOff>37314</xdr:rowOff>
    </xdr:to>
    <xdr:pic>
      <xdr:nvPicPr>
        <xdr:cNvPr id="2" name="Picture 1" descr="Logo, company name&#10;&#10;Description automatically generated">
          <a:extLst>
            <a:ext uri="{FF2B5EF4-FFF2-40B4-BE49-F238E27FC236}">
              <a16:creationId xmlns:a16="http://schemas.microsoft.com/office/drawing/2014/main" id="{D39B89EA-AB33-4BED-ADFF-80922DA68B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00624" y="52343"/>
          <a:ext cx="1746065" cy="91842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3950367</xdr:colOff>
      <xdr:row>0</xdr:row>
      <xdr:rowOff>133406</xdr:rowOff>
    </xdr:from>
    <xdr:to>
      <xdr:col>1</xdr:col>
      <xdr:colOff>43597</xdr:colOff>
      <xdr:row>6</xdr:row>
      <xdr:rowOff>126046</xdr:rowOff>
    </xdr:to>
    <xdr:pic>
      <xdr:nvPicPr>
        <xdr:cNvPr id="2" name="Picture 1" descr="Logo, company name&#10;&#10;Description automatically generated">
          <a:extLst>
            <a:ext uri="{FF2B5EF4-FFF2-40B4-BE49-F238E27FC236}">
              <a16:creationId xmlns:a16="http://schemas.microsoft.com/office/drawing/2014/main" id="{6F19AF86-E739-4BF6-BCA3-23EB714397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50367" y="133406"/>
          <a:ext cx="2351155" cy="123089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oneCellAnchor>
    <xdr:from>
      <xdr:col>2</xdr:col>
      <xdr:colOff>2695575</xdr:colOff>
      <xdr:row>1</xdr:row>
      <xdr:rowOff>56921</xdr:rowOff>
    </xdr:from>
    <xdr:ext cx="1304925" cy="649341"/>
    <xdr:pic>
      <xdr:nvPicPr>
        <xdr:cNvPr id="2" name="Picture 1" descr="Logo, company name&#10;&#10;Description automatically generated">
          <a:extLst>
            <a:ext uri="{FF2B5EF4-FFF2-40B4-BE49-F238E27FC236}">
              <a16:creationId xmlns:a16="http://schemas.microsoft.com/office/drawing/2014/main" id="{13902161-0AD3-43EC-91C4-26F392B411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648075" y="256946"/>
          <a:ext cx="1304925" cy="649341"/>
        </a:xfrm>
        <a:prstGeom prst="rect">
          <a:avLst/>
        </a:prstGeom>
        <a:noFill/>
        <a:ln>
          <a:noFill/>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3409950</xdr:colOff>
      <xdr:row>1</xdr:row>
      <xdr:rowOff>86059</xdr:rowOff>
    </xdr:from>
    <xdr:ext cx="2095500" cy="1056941"/>
    <xdr:pic>
      <xdr:nvPicPr>
        <xdr:cNvPr id="2" name="Picture 1" descr="Logo, company name&#10;&#10;Description automatically generated">
          <a:extLst>
            <a:ext uri="{FF2B5EF4-FFF2-40B4-BE49-F238E27FC236}">
              <a16:creationId xmlns:a16="http://schemas.microsoft.com/office/drawing/2014/main" id="{756C9EF4-B370-4D49-9E15-1A28317E43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714750" y="276559"/>
          <a:ext cx="2095500" cy="1056941"/>
        </a:xfrm>
        <a:prstGeom prst="rect">
          <a:avLst/>
        </a:prstGeom>
        <a:noFill/>
        <a:ln>
          <a:noFill/>
        </a:ln>
      </xdr:spPr>
    </xdr:pic>
    <xdr:clientData/>
  </xdr:oneCellAnchor>
</xdr:wsDr>
</file>

<file path=xl/drawings/drawing7.xml><?xml version="1.0" encoding="utf-8"?>
<xdr:wsDr xmlns:xdr="http://schemas.openxmlformats.org/drawingml/2006/spreadsheetDrawing" xmlns:a="http://schemas.openxmlformats.org/drawingml/2006/main">
  <xdr:oneCellAnchor>
    <xdr:from>
      <xdr:col>10</xdr:col>
      <xdr:colOff>152400</xdr:colOff>
      <xdr:row>3</xdr:row>
      <xdr:rowOff>47625</xdr:rowOff>
    </xdr:from>
    <xdr:ext cx="2552700" cy="1247775"/>
    <xdr:pic>
      <xdr:nvPicPr>
        <xdr:cNvPr id="2" name="Picture 1" descr="Logo, company name&#10;&#10;Description automatically generated">
          <a:extLst>
            <a:ext uri="{FF2B5EF4-FFF2-40B4-BE49-F238E27FC236}">
              <a16:creationId xmlns:a16="http://schemas.microsoft.com/office/drawing/2014/main" id="{AE3375F8-C082-4C8A-B3BF-5D16051BF1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7019925" y="504825"/>
          <a:ext cx="2552700" cy="1247775"/>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laine.garcia/Downloads/Flujo%20de%20Caja%20Enero-Diciembre%202023%20prueba%20(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elaine.garcia\AppData\Local\Microsoft\Windows\INetCache\Content.Outlook\STW5HGE2\Copia%20de%20Copia%20de%20Estados%20Financieros%20al%20cierre%20fiscal%202024%20Final%202201.xlsx" TargetMode="External"/><Relationship Id="rId1" Type="http://schemas.openxmlformats.org/officeDocument/2006/relationships/externalLinkPath" Target="/Users/elaine.garcia/AppData/Local/Microsoft/Windows/INetCache/Content.Outlook/STW5HGE2/Copia%20de%20Copia%20de%20Estados%20Financieros%20al%20cierre%20fiscal%202024%20Final%202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5"/>
      <sheetName val="Pivot banco"/>
      <sheetName val="banco"/>
      <sheetName val="Balances"/>
      <sheetName val="Flujo"/>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stado de Situacion Financiera"/>
      <sheetName val="Estado de Rendim. Financiero"/>
      <sheetName val="ECANP-Cambio Patrimonio"/>
      <sheetName val="NOTAS EXPLICATIVAS"/>
      <sheetName val="Relación ctas bancarias"/>
      <sheetName val="Flujo de efectivo"/>
      <sheetName val="Estado Comparativo"/>
    </sheetNames>
    <sheetDataSet>
      <sheetData sheetId="0"/>
      <sheetData sheetId="1"/>
      <sheetData sheetId="2"/>
      <sheetData sheetId="3">
        <row r="107">
          <cell r="E107">
            <v>325000</v>
          </cell>
        </row>
        <row r="108">
          <cell r="E108">
            <v>13800749.030000031</v>
          </cell>
        </row>
        <row r="110">
          <cell r="E110">
            <v>-9569102.7400000095</v>
          </cell>
        </row>
        <row r="111">
          <cell r="E111">
            <v>70086885.61000061</v>
          </cell>
        </row>
        <row r="112">
          <cell r="E112">
            <v>-212683.59000015259</v>
          </cell>
        </row>
        <row r="115">
          <cell r="E115">
            <v>6681886122.329998</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8C74E-38B0-4648-A275-37606F3865E5}">
  <sheetPr>
    <tabColor rgb="FFC00000"/>
    <pageSetUpPr fitToPage="1"/>
  </sheetPr>
  <dimension ref="A1:H80"/>
  <sheetViews>
    <sheetView topLeftCell="A18" workbookViewId="0">
      <selection activeCell="D6" sqref="D6"/>
    </sheetView>
  </sheetViews>
  <sheetFormatPr baseColWidth="10" defaultColWidth="11.375" defaultRowHeight="15" x14ac:dyDescent="0.15"/>
  <cols>
    <col min="1" max="1" width="7.125" style="1" customWidth="1"/>
    <col min="2" max="2" width="58.25" style="1" customWidth="1"/>
    <col min="3" max="3" width="11.125" style="2" customWidth="1"/>
    <col min="4" max="4" width="27" style="2" customWidth="1"/>
    <col min="5" max="5" width="27.125" style="2" customWidth="1"/>
    <col min="6" max="6" width="23" style="1" customWidth="1"/>
    <col min="7" max="7" width="25.125" style="1" customWidth="1"/>
    <col min="8" max="8" width="17.875" style="3" customWidth="1"/>
    <col min="9" max="16384" width="11.375" style="3"/>
  </cols>
  <sheetData>
    <row r="1" spans="1:8" ht="15.75" thickBot="1" x14ac:dyDescent="0.2"/>
    <row r="2" spans="1:8" x14ac:dyDescent="0.15">
      <c r="A2" s="4"/>
      <c r="B2" s="5"/>
      <c r="C2" s="6"/>
      <c r="D2" s="6"/>
      <c r="E2" s="7"/>
    </row>
    <row r="3" spans="1:8" x14ac:dyDescent="0.15">
      <c r="A3" s="8"/>
      <c r="E3" s="9"/>
    </row>
    <row r="4" spans="1:8" x14ac:dyDescent="0.15">
      <c r="A4" s="8"/>
      <c r="E4" s="9"/>
    </row>
    <row r="5" spans="1:8" x14ac:dyDescent="0.15">
      <c r="A5" s="8"/>
      <c r="E5" s="9"/>
    </row>
    <row r="6" spans="1:8" x14ac:dyDescent="0.15">
      <c r="A6" s="8"/>
      <c r="E6" s="9"/>
    </row>
    <row r="7" spans="1:8" ht="12.75" customHeight="1" x14ac:dyDescent="0.15">
      <c r="A7" s="8"/>
      <c r="E7" s="9"/>
    </row>
    <row r="8" spans="1:8" ht="15.75" x14ac:dyDescent="0.15">
      <c r="A8" s="10" t="s">
        <v>0</v>
      </c>
      <c r="B8" s="11"/>
      <c r="C8" s="11"/>
      <c r="D8" s="11"/>
      <c r="E8" s="12"/>
    </row>
    <row r="9" spans="1:8" ht="15.75" x14ac:dyDescent="0.15">
      <c r="A9" s="10" t="s">
        <v>1</v>
      </c>
      <c r="B9" s="11"/>
      <c r="C9" s="11"/>
      <c r="D9" s="11"/>
      <c r="E9" s="12"/>
      <c r="F9" s="13"/>
      <c r="G9" s="13"/>
      <c r="H9" s="14"/>
    </row>
    <row r="10" spans="1:8" ht="16.5" thickBot="1" x14ac:dyDescent="0.2">
      <c r="A10" s="15" t="s">
        <v>2</v>
      </c>
      <c r="B10" s="16"/>
      <c r="C10" s="16"/>
      <c r="D10" s="16"/>
      <c r="E10" s="17"/>
    </row>
    <row r="11" spans="1:8" ht="16.5" thickBot="1" x14ac:dyDescent="0.2">
      <c r="A11" s="18"/>
      <c r="B11" s="19"/>
      <c r="C11" s="20"/>
      <c r="D11" s="21">
        <v>2024</v>
      </c>
      <c r="E11" s="22">
        <v>2023</v>
      </c>
    </row>
    <row r="12" spans="1:8" ht="19.5" thickBot="1" x14ac:dyDescent="0.2">
      <c r="A12" s="23" t="s">
        <v>3</v>
      </c>
      <c r="B12" s="24"/>
      <c r="C12" s="25"/>
      <c r="D12" s="25"/>
      <c r="E12" s="25"/>
    </row>
    <row r="13" spans="1:8" x14ac:dyDescent="0.15">
      <c r="A13" s="26" t="s">
        <v>4</v>
      </c>
      <c r="B13" s="27"/>
      <c r="C13" s="28"/>
      <c r="D13" s="28"/>
      <c r="E13" s="29"/>
    </row>
    <row r="14" spans="1:8" ht="18.75" x14ac:dyDescent="0.15">
      <c r="A14" s="30"/>
      <c r="B14" s="31" t="s">
        <v>5</v>
      </c>
      <c r="C14" s="32" t="s">
        <v>6</v>
      </c>
      <c r="D14" s="33">
        <v>3234090366.5700002</v>
      </c>
      <c r="E14" s="33">
        <v>6271300242.4499998</v>
      </c>
      <c r="F14" s="34"/>
    </row>
    <row r="15" spans="1:8" customFormat="1" ht="18.75" x14ac:dyDescent="0.25">
      <c r="A15" s="35"/>
      <c r="B15" s="31" t="s">
        <v>7</v>
      </c>
      <c r="C15" s="32" t="s">
        <v>8</v>
      </c>
      <c r="D15" s="36">
        <v>10908923397.459999</v>
      </c>
      <c r="E15" s="36">
        <v>11244145256.73</v>
      </c>
      <c r="F15" s="37"/>
      <c r="G15" s="38"/>
    </row>
    <row r="16" spans="1:8" ht="18.75" x14ac:dyDescent="0.15">
      <c r="A16" s="30"/>
      <c r="B16" s="31" t="s">
        <v>9</v>
      </c>
      <c r="C16" s="32" t="s">
        <v>10</v>
      </c>
      <c r="D16" s="36">
        <v>82128972.010000005</v>
      </c>
      <c r="E16" s="36">
        <v>108194575.31999999</v>
      </c>
      <c r="G16" s="34"/>
    </row>
    <row r="17" spans="1:7" customFormat="1" ht="18.75" hidden="1" x14ac:dyDescent="0.25">
      <c r="A17" s="35"/>
      <c r="B17" s="31" t="s">
        <v>11</v>
      </c>
      <c r="C17" s="32" t="s">
        <v>12</v>
      </c>
      <c r="D17" s="33"/>
      <c r="E17" s="33"/>
      <c r="F17" s="38"/>
      <c r="G17" s="38"/>
    </row>
    <row r="18" spans="1:7" customFormat="1" ht="18.75" x14ac:dyDescent="0.25">
      <c r="A18" s="35"/>
      <c r="B18" s="31" t="s">
        <v>13</v>
      </c>
      <c r="C18" s="39" t="s">
        <v>14</v>
      </c>
      <c r="D18" s="33">
        <v>19651432.5</v>
      </c>
      <c r="E18" s="40">
        <v>14449022.560000001</v>
      </c>
      <c r="F18" s="41"/>
      <c r="G18" s="38"/>
    </row>
    <row r="19" spans="1:7" customFormat="1" ht="19.5" thickBot="1" x14ac:dyDescent="0.3">
      <c r="A19" s="42"/>
      <c r="B19" s="43" t="s">
        <v>15</v>
      </c>
      <c r="C19" s="39" t="s">
        <v>12</v>
      </c>
      <c r="D19" s="33">
        <v>579110.19999999995</v>
      </c>
      <c r="E19" s="44">
        <v>500000</v>
      </c>
      <c r="F19" s="37"/>
      <c r="G19" s="38"/>
    </row>
    <row r="20" spans="1:7" ht="19.5" thickBot="1" x14ac:dyDescent="0.2">
      <c r="A20" s="45" t="s">
        <v>16</v>
      </c>
      <c r="B20" s="46"/>
      <c r="C20" s="47"/>
      <c r="D20" s="48">
        <f>SUM(D14:D19)</f>
        <v>14245373278.74</v>
      </c>
      <c r="E20" s="48">
        <f>SUM(E13:E19)</f>
        <v>17638589097.060001</v>
      </c>
    </row>
    <row r="21" spans="1:7" x14ac:dyDescent="0.15">
      <c r="A21" s="26"/>
      <c r="B21" s="49"/>
      <c r="C21" s="50"/>
      <c r="D21" s="50"/>
      <c r="E21" s="51"/>
    </row>
    <row r="22" spans="1:7" s="54" customFormat="1" ht="18.75" x14ac:dyDescent="0.15">
      <c r="A22" s="52" t="s">
        <v>17</v>
      </c>
      <c r="B22" s="31"/>
      <c r="C22" s="32"/>
      <c r="D22" s="32"/>
      <c r="E22" s="33"/>
      <c r="F22" s="53"/>
      <c r="G22" s="53"/>
    </row>
    <row r="23" spans="1:7" customFormat="1" hidden="1" x14ac:dyDescent="0.25">
      <c r="A23" s="35"/>
      <c r="B23" s="55" t="s">
        <v>18</v>
      </c>
      <c r="C23" s="28"/>
      <c r="D23" s="28"/>
      <c r="E23" s="29">
        <v>0</v>
      </c>
      <c r="F23" s="38"/>
      <c r="G23" s="38"/>
    </row>
    <row r="24" spans="1:7" customFormat="1" hidden="1" x14ac:dyDescent="0.25">
      <c r="A24" s="35"/>
      <c r="B24" s="55" t="s">
        <v>19</v>
      </c>
      <c r="C24" s="28"/>
      <c r="D24" s="28"/>
      <c r="E24" s="29">
        <v>0</v>
      </c>
      <c r="F24" s="38"/>
      <c r="G24" s="38"/>
    </row>
    <row r="25" spans="1:7" customFormat="1" hidden="1" x14ac:dyDescent="0.25">
      <c r="A25" s="35"/>
      <c r="B25" s="55" t="s">
        <v>20</v>
      </c>
      <c r="C25" s="28"/>
      <c r="D25" s="28"/>
      <c r="E25" s="29">
        <v>0</v>
      </c>
      <c r="F25" s="38"/>
      <c r="G25" s="38"/>
    </row>
    <row r="26" spans="1:7" customFormat="1" hidden="1" x14ac:dyDescent="0.25">
      <c r="A26" s="35"/>
      <c r="B26" s="55" t="s">
        <v>21</v>
      </c>
      <c r="C26" s="28"/>
      <c r="D26" s="28"/>
      <c r="E26" s="29">
        <v>0</v>
      </c>
      <c r="F26" s="38"/>
      <c r="G26" s="38"/>
    </row>
    <row r="27" spans="1:7" ht="18.75" x14ac:dyDescent="0.15">
      <c r="A27" s="30"/>
      <c r="B27" s="31" t="s">
        <v>22</v>
      </c>
      <c r="C27" s="32" t="s">
        <v>23</v>
      </c>
      <c r="D27" s="33">
        <v>54460787237.019997</v>
      </c>
      <c r="E27" s="33">
        <v>52983777314.459999</v>
      </c>
    </row>
    <row r="28" spans="1:7" ht="19.5" thickBot="1" x14ac:dyDescent="0.2">
      <c r="A28" s="30"/>
      <c r="B28" s="31" t="s">
        <v>24</v>
      </c>
      <c r="C28" s="32" t="s">
        <v>25</v>
      </c>
      <c r="D28" s="36">
        <v>23962416.760000002</v>
      </c>
      <c r="E28" s="56">
        <v>18126369.100000001</v>
      </c>
    </row>
    <row r="29" spans="1:7" s="54" customFormat="1" ht="24" customHeight="1" thickBot="1" x14ac:dyDescent="0.2">
      <c r="A29" s="57" t="s">
        <v>26</v>
      </c>
      <c r="B29" s="58"/>
      <c r="C29" s="59"/>
      <c r="D29" s="60">
        <f>SUM(D27:D28)</f>
        <v>54484749653.779999</v>
      </c>
      <c r="E29" s="60">
        <f>SUM(E23:E28)</f>
        <v>53001903683.559998</v>
      </c>
      <c r="F29" s="53"/>
      <c r="G29" s="53"/>
    </row>
    <row r="30" spans="1:7" ht="15.75" thickBot="1" x14ac:dyDescent="0.2">
      <c r="A30" s="61"/>
      <c r="B30" s="62"/>
      <c r="C30" s="63"/>
      <c r="D30" s="63"/>
      <c r="E30" s="64"/>
    </row>
    <row r="31" spans="1:7" ht="21" thickBot="1" x14ac:dyDescent="0.2">
      <c r="A31" s="65" t="s">
        <v>27</v>
      </c>
      <c r="B31" s="66"/>
      <c r="C31" s="67"/>
      <c r="D31" s="68">
        <f>+D20+D29</f>
        <v>68730122932.520004</v>
      </c>
      <c r="E31" s="68">
        <f>+E20+E29</f>
        <v>70640492780.619995</v>
      </c>
    </row>
    <row r="32" spans="1:7" ht="12.75" customHeight="1" thickBot="1" x14ac:dyDescent="0.2">
      <c r="A32" s="69"/>
      <c r="B32" s="62" t="s">
        <v>28</v>
      </c>
      <c r="C32" s="50"/>
      <c r="D32" s="50"/>
      <c r="E32" s="50"/>
    </row>
    <row r="33" spans="1:7" ht="19.5" thickBot="1" x14ac:dyDescent="0.3">
      <c r="A33" s="23" t="s">
        <v>29</v>
      </c>
      <c r="B33" s="70"/>
      <c r="C33" s="71"/>
      <c r="D33" s="71"/>
      <c r="E33" s="71"/>
      <c r="G33" s="72"/>
    </row>
    <row r="34" spans="1:7" ht="15.75" x14ac:dyDescent="0.15">
      <c r="A34" s="73" t="s">
        <v>30</v>
      </c>
      <c r="B34" s="74"/>
      <c r="C34" s="75"/>
      <c r="D34" s="76"/>
      <c r="E34" s="75"/>
    </row>
    <row r="35" spans="1:7" customFormat="1" ht="18.75" hidden="1" x14ac:dyDescent="0.25">
      <c r="A35" s="35"/>
      <c r="B35" s="31" t="s">
        <v>31</v>
      </c>
      <c r="C35" s="32" t="s">
        <v>25</v>
      </c>
      <c r="D35" s="33">
        <v>0</v>
      </c>
      <c r="E35" s="33">
        <v>0</v>
      </c>
      <c r="F35" s="38"/>
      <c r="G35" s="38"/>
    </row>
    <row r="36" spans="1:7" ht="18.75" x14ac:dyDescent="0.15">
      <c r="A36" s="30"/>
      <c r="B36" s="31" t="s">
        <v>32</v>
      </c>
      <c r="C36" s="32" t="s">
        <v>33</v>
      </c>
      <c r="D36" s="33">
        <v>3561112171.5900002</v>
      </c>
      <c r="E36" s="33">
        <v>3747759655.48</v>
      </c>
    </row>
    <row r="37" spans="1:7" customFormat="1" ht="18.75" hidden="1" x14ac:dyDescent="0.25">
      <c r="A37" s="35"/>
      <c r="B37" s="31" t="s">
        <v>34</v>
      </c>
      <c r="C37" s="32" t="s">
        <v>33</v>
      </c>
      <c r="D37" s="33"/>
      <c r="E37" s="33"/>
      <c r="F37" s="38"/>
      <c r="G37" s="38"/>
    </row>
    <row r="38" spans="1:7" customFormat="1" ht="18.75" hidden="1" x14ac:dyDescent="0.25">
      <c r="A38" s="35"/>
      <c r="B38" s="31" t="s">
        <v>35</v>
      </c>
      <c r="C38" s="32"/>
      <c r="D38" s="33"/>
      <c r="E38" s="33"/>
      <c r="F38" s="38"/>
      <c r="G38" s="38"/>
    </row>
    <row r="39" spans="1:7" customFormat="1" ht="19.5" thickBot="1" x14ac:dyDescent="0.3">
      <c r="A39" s="35"/>
      <c r="B39" s="31" t="s">
        <v>36</v>
      </c>
      <c r="C39" s="32" t="s">
        <v>37</v>
      </c>
      <c r="D39" s="33">
        <v>508543594.74000001</v>
      </c>
      <c r="E39" s="33">
        <v>521119361.75</v>
      </c>
      <c r="F39" s="72"/>
      <c r="G39" s="77"/>
    </row>
    <row r="40" spans="1:7" customFormat="1" ht="19.5" hidden="1" thickBot="1" x14ac:dyDescent="0.3">
      <c r="A40" s="35"/>
      <c r="B40" s="31" t="s">
        <v>38</v>
      </c>
      <c r="C40" s="32"/>
      <c r="D40" s="33"/>
      <c r="E40" s="33"/>
      <c r="F40" s="38"/>
      <c r="G40" s="38"/>
    </row>
    <row r="41" spans="1:7" customFormat="1" ht="19.5" hidden="1" thickBot="1" x14ac:dyDescent="0.3">
      <c r="A41" s="35"/>
      <c r="B41" s="31" t="s">
        <v>39</v>
      </c>
      <c r="C41" s="32"/>
      <c r="D41" s="33"/>
      <c r="E41" s="33"/>
      <c r="F41" s="38"/>
      <c r="G41" s="38"/>
    </row>
    <row r="42" spans="1:7" customFormat="1" ht="19.5" hidden="1" thickBot="1" x14ac:dyDescent="0.3">
      <c r="A42" s="35"/>
      <c r="B42" s="31" t="s">
        <v>40</v>
      </c>
      <c r="C42" s="32"/>
      <c r="D42" s="33"/>
      <c r="E42" s="33"/>
      <c r="F42" s="38"/>
      <c r="G42" s="38"/>
    </row>
    <row r="43" spans="1:7" customFormat="1" ht="19.5" hidden="1" thickBot="1" x14ac:dyDescent="0.3">
      <c r="A43" s="42"/>
      <c r="B43" s="43" t="s">
        <v>41</v>
      </c>
      <c r="C43" s="78"/>
      <c r="D43" s="44"/>
      <c r="E43" s="44"/>
      <c r="F43" s="38"/>
      <c r="G43" s="38"/>
    </row>
    <row r="44" spans="1:7" ht="19.5" thickBot="1" x14ac:dyDescent="0.2">
      <c r="A44" s="45" t="s">
        <v>42</v>
      </c>
      <c r="B44" s="46"/>
      <c r="C44" s="47"/>
      <c r="D44" s="48">
        <f>SUM(D36:D39)</f>
        <v>4069655766.3299999</v>
      </c>
      <c r="E44" s="48">
        <f>SUM(E36:E39)</f>
        <v>4268879017.23</v>
      </c>
      <c r="F44" s="34"/>
      <c r="G44" s="34"/>
    </row>
    <row r="45" spans="1:7" ht="10.5" customHeight="1" x14ac:dyDescent="0.15">
      <c r="A45" s="26"/>
      <c r="B45" s="49"/>
      <c r="C45" s="50"/>
      <c r="D45" s="50"/>
      <c r="E45" s="50"/>
      <c r="G45" s="79"/>
    </row>
    <row r="46" spans="1:7" customFormat="1" ht="15.75" x14ac:dyDescent="0.25">
      <c r="A46" s="80" t="s">
        <v>43</v>
      </c>
      <c r="B46" s="81"/>
      <c r="C46" s="82"/>
      <c r="D46" s="82"/>
      <c r="E46" s="83"/>
      <c r="F46" s="37"/>
      <c r="G46" s="72"/>
    </row>
    <row r="47" spans="1:7" customFormat="1" hidden="1" x14ac:dyDescent="0.25">
      <c r="A47" s="35"/>
      <c r="B47" s="55" t="s">
        <v>44</v>
      </c>
      <c r="C47" s="28"/>
      <c r="D47" s="28"/>
      <c r="E47" s="29">
        <v>0</v>
      </c>
      <c r="F47" s="38"/>
      <c r="G47" s="38"/>
    </row>
    <row r="48" spans="1:7" customFormat="1" hidden="1" x14ac:dyDescent="0.25">
      <c r="A48" s="35"/>
      <c r="B48" s="55" t="s">
        <v>45</v>
      </c>
      <c r="C48" s="28"/>
      <c r="D48" s="28"/>
      <c r="E48" s="29"/>
      <c r="F48" s="38"/>
      <c r="G48" s="38"/>
    </row>
    <row r="49" spans="1:8" customFormat="1" hidden="1" x14ac:dyDescent="0.25">
      <c r="A49" s="35"/>
      <c r="B49" s="55" t="s">
        <v>46</v>
      </c>
      <c r="C49" s="28"/>
      <c r="D49" s="28"/>
      <c r="E49" s="29">
        <v>0</v>
      </c>
      <c r="F49" s="38"/>
      <c r="G49" s="38"/>
    </row>
    <row r="50" spans="1:8" customFormat="1" ht="19.5" thickBot="1" x14ac:dyDescent="0.3">
      <c r="A50" s="35"/>
      <c r="B50" s="31" t="s">
        <v>47</v>
      </c>
      <c r="C50" s="32" t="s">
        <v>48</v>
      </c>
      <c r="D50" s="33">
        <v>91952805.310000002</v>
      </c>
      <c r="E50" s="33">
        <v>91952805.310000002</v>
      </c>
      <c r="F50" s="37"/>
      <c r="G50" s="38"/>
    </row>
    <row r="51" spans="1:8" customFormat="1" ht="19.5" hidden="1" thickBot="1" x14ac:dyDescent="0.3">
      <c r="A51" s="35"/>
      <c r="B51" s="31" t="s">
        <v>49</v>
      </c>
      <c r="C51" s="32"/>
      <c r="D51" s="33"/>
      <c r="E51" s="33"/>
      <c r="F51" s="38"/>
      <c r="G51" s="38"/>
    </row>
    <row r="52" spans="1:8" customFormat="1" ht="19.5" hidden="1" thickBot="1" x14ac:dyDescent="0.3">
      <c r="A52" s="42"/>
      <c r="B52" s="43" t="s">
        <v>50</v>
      </c>
      <c r="C52" s="78"/>
      <c r="D52" s="44"/>
      <c r="E52" s="44"/>
      <c r="F52" s="38"/>
      <c r="G52" s="38"/>
    </row>
    <row r="53" spans="1:8" s="90" customFormat="1" ht="19.5" thickBot="1" x14ac:dyDescent="0.35">
      <c r="A53" s="84" t="s">
        <v>51</v>
      </c>
      <c r="B53" s="85"/>
      <c r="C53" s="86"/>
      <c r="D53" s="87">
        <f>+D50</f>
        <v>91952805.310000002</v>
      </c>
      <c r="E53" s="87">
        <f>+E50</f>
        <v>91952805.310000002</v>
      </c>
      <c r="F53" s="88"/>
      <c r="G53" s="89"/>
    </row>
    <row r="54" spans="1:8" ht="21" thickBot="1" x14ac:dyDescent="0.2">
      <c r="A54" s="65" t="s">
        <v>52</v>
      </c>
      <c r="B54" s="66"/>
      <c r="C54" s="91"/>
      <c r="D54" s="92">
        <f>+D44+D53</f>
        <v>4161608571.6399999</v>
      </c>
      <c r="E54" s="92">
        <f>+E44+E53</f>
        <v>4360831822.54</v>
      </c>
    </row>
    <row r="55" spans="1:8" ht="14.25" customHeight="1" thickBot="1" x14ac:dyDescent="0.2">
      <c r="A55" s="61"/>
      <c r="B55" s="62"/>
      <c r="C55" s="50"/>
      <c r="D55" s="28"/>
      <c r="E55" s="93"/>
    </row>
    <row r="56" spans="1:8" ht="19.5" thickBot="1" x14ac:dyDescent="0.2">
      <c r="A56" s="94" t="s">
        <v>53</v>
      </c>
      <c r="B56" s="95"/>
      <c r="C56" s="96" t="s">
        <v>54</v>
      </c>
      <c r="D56" s="32"/>
      <c r="E56" s="32"/>
    </row>
    <row r="57" spans="1:8" customFormat="1" ht="18.75" x14ac:dyDescent="0.25">
      <c r="A57" s="97"/>
      <c r="B57" s="98" t="s">
        <v>55</v>
      </c>
      <c r="C57" s="32"/>
      <c r="D57" s="33">
        <v>1674346</v>
      </c>
      <c r="E57" s="33">
        <v>1674346</v>
      </c>
      <c r="F57" s="38"/>
      <c r="G57" s="99"/>
      <c r="H57" s="100"/>
    </row>
    <row r="58" spans="1:8" customFormat="1" ht="18.75" x14ac:dyDescent="0.25">
      <c r="A58" s="35"/>
      <c r="B58" s="31" t="s">
        <v>56</v>
      </c>
      <c r="C58" s="32"/>
      <c r="D58" s="36">
        <v>51473450292.82</v>
      </c>
      <c r="E58" s="36">
        <v>51473450292.82</v>
      </c>
      <c r="F58" s="41"/>
      <c r="G58" s="37"/>
      <c r="H58" s="99"/>
    </row>
    <row r="59" spans="1:8" ht="18.75" x14ac:dyDescent="0.15">
      <c r="A59" s="30"/>
      <c r="B59" s="31" t="s">
        <v>57</v>
      </c>
      <c r="C59" s="32"/>
      <c r="D59" s="36">
        <v>10766309597.32</v>
      </c>
      <c r="E59" s="36">
        <v>13123036308.709999</v>
      </c>
      <c r="F59" s="101"/>
      <c r="G59" s="34"/>
    </row>
    <row r="60" spans="1:8" ht="19.5" thickBot="1" x14ac:dyDescent="0.2">
      <c r="A60" s="30"/>
      <c r="B60" s="31" t="s">
        <v>58</v>
      </c>
      <c r="C60" s="32"/>
      <c r="D60" s="36">
        <v>2327080124.7399998</v>
      </c>
      <c r="E60" s="36">
        <v>1681500010.55</v>
      </c>
      <c r="F60" s="102"/>
      <c r="G60" s="34"/>
    </row>
    <row r="61" spans="1:8" s="54" customFormat="1" ht="27.75" customHeight="1" thickBot="1" x14ac:dyDescent="0.2">
      <c r="A61" s="57" t="s">
        <v>59</v>
      </c>
      <c r="B61" s="58"/>
      <c r="C61" s="59"/>
      <c r="D61" s="60">
        <f>SUM(D56:D60)</f>
        <v>64568514360.879997</v>
      </c>
      <c r="E61" s="60">
        <f>SUM(E57:E60)</f>
        <v>66279660958.080002</v>
      </c>
      <c r="F61" s="103"/>
      <c r="G61" s="103"/>
    </row>
    <row r="62" spans="1:8" ht="12.75" customHeight="1" thickBot="1" x14ac:dyDescent="0.2">
      <c r="A62" s="61"/>
      <c r="B62" s="62"/>
      <c r="C62" s="63"/>
      <c r="D62" s="64"/>
      <c r="E62" s="64"/>
      <c r="F62" s="102"/>
    </row>
    <row r="63" spans="1:8" ht="21" thickBot="1" x14ac:dyDescent="0.2">
      <c r="A63" s="65" t="s">
        <v>60</v>
      </c>
      <c r="B63" s="66"/>
      <c r="C63" s="67"/>
      <c r="D63" s="68">
        <f>+D54+D61</f>
        <v>68730122932.520004</v>
      </c>
      <c r="E63" s="68">
        <f>+E54+E61</f>
        <v>70640492780.619995</v>
      </c>
    </row>
    <row r="64" spans="1:8" ht="11.25" customHeight="1" thickBot="1" x14ac:dyDescent="0.2">
      <c r="A64" s="104"/>
      <c r="B64" s="105"/>
      <c r="C64" s="105"/>
      <c r="D64" s="105"/>
      <c r="E64" s="105"/>
    </row>
    <row r="65" spans="1:5" x14ac:dyDescent="0.15">
      <c r="B65" s="106"/>
      <c r="C65" s="107"/>
      <c r="D65" s="108"/>
      <c r="E65" s="108"/>
    </row>
    <row r="67" spans="1:5" x14ac:dyDescent="0.15">
      <c r="D67" s="109"/>
    </row>
    <row r="69" spans="1:5" ht="18.75" x14ac:dyDescent="0.15">
      <c r="A69" s="110" t="s">
        <v>61</v>
      </c>
      <c r="B69" s="110"/>
      <c r="C69" s="110" t="s">
        <v>62</v>
      </c>
      <c r="D69" s="110"/>
      <c r="E69" s="110"/>
    </row>
    <row r="70" spans="1:5" ht="17.25" customHeight="1" x14ac:dyDescent="0.15">
      <c r="A70" s="11" t="s">
        <v>63</v>
      </c>
      <c r="B70" s="11"/>
      <c r="C70" s="11" t="s">
        <v>64</v>
      </c>
      <c r="D70" s="11"/>
      <c r="E70" s="11"/>
    </row>
    <row r="71" spans="1:5" ht="17.25" customHeight="1" x14ac:dyDescent="0.15">
      <c r="A71" s="111"/>
      <c r="B71" s="111"/>
      <c r="C71" s="111"/>
      <c r="D71" s="111"/>
      <c r="E71" s="111"/>
    </row>
    <row r="72" spans="1:5" ht="17.25" customHeight="1" x14ac:dyDescent="0.15">
      <c r="A72" s="111"/>
      <c r="B72" s="111"/>
      <c r="C72" s="111"/>
      <c r="D72" s="111"/>
      <c r="E72" s="111"/>
    </row>
    <row r="73" spans="1:5" ht="17.25" customHeight="1" x14ac:dyDescent="0.15">
      <c r="A73" s="111"/>
      <c r="B73" s="111"/>
      <c r="C73" s="111"/>
      <c r="D73" s="111"/>
      <c r="E73" s="111"/>
    </row>
    <row r="74" spans="1:5" x14ac:dyDescent="0.15">
      <c r="C74" s="1"/>
    </row>
    <row r="75" spans="1:5" x14ac:dyDescent="0.15">
      <c r="C75" s="1"/>
    </row>
    <row r="76" spans="1:5" x14ac:dyDescent="0.15">
      <c r="C76" s="1"/>
    </row>
    <row r="77" spans="1:5" x14ac:dyDescent="0.15">
      <c r="C77" s="1"/>
    </row>
    <row r="78" spans="1:5" ht="18.75" x14ac:dyDescent="0.15">
      <c r="A78" s="110" t="s">
        <v>65</v>
      </c>
      <c r="B78" s="110"/>
      <c r="C78" s="110" t="s">
        <v>66</v>
      </c>
      <c r="D78" s="110"/>
      <c r="E78" s="110"/>
    </row>
    <row r="79" spans="1:5" ht="18" customHeight="1" x14ac:dyDescent="0.15">
      <c r="A79" s="11" t="s">
        <v>67</v>
      </c>
      <c r="B79" s="11"/>
      <c r="C79" s="11" t="s">
        <v>68</v>
      </c>
      <c r="D79" s="11"/>
      <c r="E79" s="11"/>
    </row>
    <row r="80" spans="1:5" x14ac:dyDescent="0.15">
      <c r="C80" s="1"/>
    </row>
  </sheetData>
  <mergeCells count="23">
    <mergeCell ref="A78:B78"/>
    <mergeCell ref="C78:E78"/>
    <mergeCell ref="A79:B79"/>
    <mergeCell ref="C79:E79"/>
    <mergeCell ref="A56:B56"/>
    <mergeCell ref="A63:B63"/>
    <mergeCell ref="A64:E64"/>
    <mergeCell ref="A69:B69"/>
    <mergeCell ref="C69:E69"/>
    <mergeCell ref="A70:B70"/>
    <mergeCell ref="C70:E70"/>
    <mergeCell ref="A33:B33"/>
    <mergeCell ref="C33:E33"/>
    <mergeCell ref="A34:B34"/>
    <mergeCell ref="A44:B44"/>
    <mergeCell ref="A46:B46"/>
    <mergeCell ref="A54:B54"/>
    <mergeCell ref="A8:E8"/>
    <mergeCell ref="A9:E9"/>
    <mergeCell ref="A10:E10"/>
    <mergeCell ref="A12:B12"/>
    <mergeCell ref="A20:B20"/>
    <mergeCell ref="A31:B31"/>
  </mergeCells>
  <printOptions horizontalCentered="1"/>
  <pageMargins left="0.35433070866141703" right="0.35433070866141703" top="1.2204724409448799" bottom="0.35433070866141703" header="0.31496062992126" footer="0.31496062992126"/>
  <pageSetup scale="6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E159F-6EBB-4D6B-9311-D77D301F93FB}">
  <sheetPr>
    <tabColor rgb="FFC00000"/>
    <pageSetUpPr fitToPage="1"/>
  </sheetPr>
  <dimension ref="A1:G49"/>
  <sheetViews>
    <sheetView topLeftCell="B16" workbookViewId="0">
      <selection activeCell="B13" sqref="B13"/>
    </sheetView>
  </sheetViews>
  <sheetFormatPr baseColWidth="10" defaultColWidth="11.375" defaultRowHeight="15" x14ac:dyDescent="0.15"/>
  <cols>
    <col min="1" max="1" width="4.875" style="1" hidden="1" customWidth="1"/>
    <col min="2" max="2" width="53.75" style="1" customWidth="1"/>
    <col min="3" max="3" width="9.375" style="1" customWidth="1"/>
    <col min="4" max="4" width="26.875" style="1" customWidth="1"/>
    <col min="5" max="5" width="25.625" style="112" customWidth="1"/>
    <col min="6" max="7" width="23.25" style="3" customWidth="1"/>
    <col min="8" max="16384" width="11.375" style="3"/>
  </cols>
  <sheetData>
    <row r="1" spans="1:7" ht="15.75" thickBot="1" x14ac:dyDescent="0.2"/>
    <row r="2" spans="1:7" x14ac:dyDescent="0.15">
      <c r="A2" s="4"/>
      <c r="B2" s="5"/>
      <c r="C2" s="5"/>
      <c r="D2" s="5"/>
      <c r="E2" s="113"/>
    </row>
    <row r="3" spans="1:7" x14ac:dyDescent="0.15">
      <c r="A3" s="8"/>
      <c r="E3" s="114"/>
    </row>
    <row r="4" spans="1:7" x14ac:dyDescent="0.15">
      <c r="A4" s="8"/>
      <c r="E4" s="114"/>
    </row>
    <row r="5" spans="1:7" x14ac:dyDescent="0.15">
      <c r="A5" s="8"/>
      <c r="E5" s="114"/>
    </row>
    <row r="6" spans="1:7" ht="15.75" x14ac:dyDescent="0.15">
      <c r="A6" s="10"/>
      <c r="B6" s="11"/>
      <c r="C6" s="11"/>
      <c r="D6" s="11"/>
      <c r="E6" s="12"/>
    </row>
    <row r="7" spans="1:7" ht="15.75" x14ac:dyDescent="0.15">
      <c r="A7" s="10" t="s">
        <v>69</v>
      </c>
      <c r="B7" s="11"/>
      <c r="C7" s="11"/>
      <c r="D7" s="11"/>
      <c r="E7" s="12"/>
    </row>
    <row r="8" spans="1:7" ht="15.75" x14ac:dyDescent="0.15">
      <c r="A8" s="10" t="s">
        <v>1</v>
      </c>
      <c r="B8" s="11"/>
      <c r="C8" s="11"/>
      <c r="D8" s="11"/>
      <c r="E8" s="12"/>
    </row>
    <row r="9" spans="1:7" ht="16.5" thickBot="1" x14ac:dyDescent="0.2">
      <c r="A9" s="15" t="s">
        <v>2</v>
      </c>
      <c r="B9" s="16"/>
      <c r="C9" s="16"/>
      <c r="D9" s="16"/>
      <c r="E9" s="17"/>
    </row>
    <row r="10" spans="1:7" ht="19.5" thickBot="1" x14ac:dyDescent="0.2">
      <c r="A10" s="23" t="s">
        <v>70</v>
      </c>
      <c r="B10" s="70"/>
      <c r="C10" s="115"/>
      <c r="D10" s="116">
        <v>2024</v>
      </c>
      <c r="E10" s="117">
        <v>2023</v>
      </c>
    </row>
    <row r="11" spans="1:7" hidden="1" x14ac:dyDescent="0.15">
      <c r="A11" s="118"/>
      <c r="B11" s="49" t="s">
        <v>71</v>
      </c>
      <c r="C11" s="55"/>
      <c r="D11" s="49"/>
      <c r="E11" s="119">
        <v>0</v>
      </c>
    </row>
    <row r="12" spans="1:7" ht="18.75" x14ac:dyDescent="0.15">
      <c r="A12" s="30"/>
      <c r="B12" s="31" t="s">
        <v>72</v>
      </c>
      <c r="C12" s="55" t="s">
        <v>73</v>
      </c>
      <c r="D12" s="120">
        <v>3569619939.9000001</v>
      </c>
      <c r="E12" s="121">
        <v>3692128095.7800002</v>
      </c>
    </row>
    <row r="13" spans="1:7" ht="19.5" thickBot="1" x14ac:dyDescent="0.2">
      <c r="A13" s="30"/>
      <c r="B13" s="31" t="s">
        <v>74</v>
      </c>
      <c r="C13" s="55" t="s">
        <v>75</v>
      </c>
      <c r="D13" s="120">
        <v>13579798548.32</v>
      </c>
      <c r="E13" s="121">
        <v>14799966361.030001</v>
      </c>
    </row>
    <row r="14" spans="1:7" ht="15.75" hidden="1" thickBot="1" x14ac:dyDescent="0.2">
      <c r="A14" s="122"/>
      <c r="B14" s="123" t="s">
        <v>76</v>
      </c>
      <c r="C14" s="123"/>
      <c r="D14" s="124"/>
      <c r="E14" s="125"/>
    </row>
    <row r="15" spans="1:7" s="54" customFormat="1" ht="19.5" thickBot="1" x14ac:dyDescent="0.2">
      <c r="A15" s="126" t="s">
        <v>77</v>
      </c>
      <c r="B15" s="127"/>
      <c r="C15" s="58"/>
      <c r="D15" s="128">
        <f>SUM(D12:D14)</f>
        <v>17149418488.219999</v>
      </c>
      <c r="E15" s="129">
        <f>SUM(E12:E14)</f>
        <v>18492094456.810001</v>
      </c>
      <c r="F15" s="130"/>
      <c r="G15" s="130"/>
    </row>
    <row r="16" spans="1:7" ht="15.75" thickBot="1" x14ac:dyDescent="0.2">
      <c r="A16" s="69"/>
      <c r="B16" s="62" t="s">
        <v>28</v>
      </c>
      <c r="C16" s="49"/>
      <c r="D16" s="131"/>
      <c r="E16" s="132"/>
      <c r="F16" s="133"/>
      <c r="G16" s="134"/>
    </row>
    <row r="17" spans="1:7" ht="19.5" thickBot="1" x14ac:dyDescent="0.2">
      <c r="A17" s="23" t="s">
        <v>78</v>
      </c>
      <c r="B17" s="70"/>
      <c r="C17" s="135"/>
      <c r="D17" s="136"/>
      <c r="E17" s="137"/>
      <c r="G17" s="133"/>
    </row>
    <row r="18" spans="1:7" ht="18.75" x14ac:dyDescent="0.15">
      <c r="A18" s="118"/>
      <c r="B18" s="98" t="s">
        <v>79</v>
      </c>
      <c r="C18" s="55" t="s">
        <v>80</v>
      </c>
      <c r="D18" s="120">
        <v>2121639044.8299999</v>
      </c>
      <c r="E18" s="121">
        <v>1944544023.76</v>
      </c>
    </row>
    <row r="19" spans="1:7" ht="18.75" x14ac:dyDescent="0.15">
      <c r="A19" s="30"/>
      <c r="B19" s="31" t="s">
        <v>81</v>
      </c>
      <c r="C19" s="55" t="s">
        <v>82</v>
      </c>
      <c r="D19" s="120">
        <v>2000000</v>
      </c>
      <c r="E19" s="121">
        <v>2555000</v>
      </c>
    </row>
    <row r="20" spans="1:7" ht="18.75" x14ac:dyDescent="0.15">
      <c r="A20" s="30"/>
      <c r="B20" s="31" t="s">
        <v>83</v>
      </c>
      <c r="C20" s="55" t="s">
        <v>84</v>
      </c>
      <c r="D20" s="120">
        <v>290463646.32999998</v>
      </c>
      <c r="E20" s="121">
        <v>386640012.36000001</v>
      </c>
    </row>
    <row r="21" spans="1:7" ht="18.75" x14ac:dyDescent="0.15">
      <c r="A21" s="30"/>
      <c r="B21" s="31" t="s">
        <v>85</v>
      </c>
      <c r="C21" s="55" t="s">
        <v>86</v>
      </c>
      <c r="D21" s="120">
        <v>806214882.74000001</v>
      </c>
      <c r="E21" s="138">
        <v>145868225.36000001</v>
      </c>
    </row>
    <row r="22" spans="1:7" ht="18.75" hidden="1" x14ac:dyDescent="0.15">
      <c r="A22" s="30"/>
      <c r="B22" s="31" t="s">
        <v>87</v>
      </c>
      <c r="C22" s="55" t="s">
        <v>88</v>
      </c>
      <c r="D22" s="139"/>
      <c r="E22" s="121"/>
    </row>
    <row r="23" spans="1:7" ht="18.75" x14ac:dyDescent="0.15">
      <c r="A23" s="30"/>
      <c r="B23" s="31" t="s">
        <v>89</v>
      </c>
      <c r="C23" s="55" t="s">
        <v>90</v>
      </c>
      <c r="D23" s="139">
        <v>44360191.57</v>
      </c>
      <c r="E23" s="121">
        <v>45073232.979999997</v>
      </c>
      <c r="F23" s="134"/>
      <c r="G23" s="134"/>
    </row>
    <row r="24" spans="1:7" ht="19.5" thickBot="1" x14ac:dyDescent="0.2">
      <c r="A24" s="122"/>
      <c r="B24" s="43" t="s">
        <v>91</v>
      </c>
      <c r="C24" s="55" t="s">
        <v>88</v>
      </c>
      <c r="D24" s="140">
        <v>3118431125.4299998</v>
      </c>
      <c r="E24" s="141">
        <v>2844377653.6399999</v>
      </c>
      <c r="F24" s="134"/>
      <c r="G24" s="134"/>
    </row>
    <row r="25" spans="1:7" ht="19.5" thickBot="1" x14ac:dyDescent="0.2">
      <c r="A25" s="126" t="s">
        <v>92</v>
      </c>
      <c r="B25" s="127"/>
      <c r="C25" s="142"/>
      <c r="D25" s="143">
        <f>SUM(D18:D24)</f>
        <v>6383108890.8999996</v>
      </c>
      <c r="E25" s="129">
        <f>SUM(E18:E24)</f>
        <v>5369058148.1000004</v>
      </c>
      <c r="G25" s="134"/>
    </row>
    <row r="26" spans="1:7" x14ac:dyDescent="0.15">
      <c r="A26" s="144"/>
      <c r="B26" s="49"/>
      <c r="C26" s="49"/>
      <c r="D26" s="49"/>
      <c r="E26" s="132"/>
    </row>
    <row r="27" spans="1:7" ht="15.75" thickBot="1" x14ac:dyDescent="0.2">
      <c r="A27" s="122"/>
      <c r="B27" s="123"/>
      <c r="C27" s="123"/>
      <c r="D27" s="123"/>
      <c r="E27" s="125"/>
      <c r="G27" s="145"/>
    </row>
    <row r="28" spans="1:7" ht="19.5" thickBot="1" x14ac:dyDescent="0.2">
      <c r="A28" s="146" t="s">
        <v>93</v>
      </c>
      <c r="B28" s="147"/>
      <c r="C28" s="58"/>
      <c r="D28" s="148">
        <f>+D15-D25</f>
        <v>10766309597.32</v>
      </c>
      <c r="E28" s="149">
        <f>+E15-E25</f>
        <v>13123036308.710001</v>
      </c>
      <c r="G28" s="145"/>
    </row>
    <row r="29" spans="1:7" hidden="1" x14ac:dyDescent="0.15">
      <c r="A29" s="26"/>
      <c r="B29" s="49"/>
      <c r="C29" s="49"/>
      <c r="D29" s="49"/>
      <c r="E29" s="150"/>
    </row>
    <row r="30" spans="1:7" hidden="1" x14ac:dyDescent="0.15">
      <c r="A30" s="151" t="s">
        <v>94</v>
      </c>
      <c r="B30" s="55"/>
      <c r="C30" s="55"/>
      <c r="D30" s="55"/>
      <c r="E30" s="152"/>
    </row>
    <row r="31" spans="1:7" hidden="1" x14ac:dyDescent="0.15">
      <c r="A31" s="153"/>
      <c r="B31" s="55" t="s">
        <v>95</v>
      </c>
      <c r="C31" s="55"/>
      <c r="D31" s="55"/>
      <c r="E31" s="152">
        <v>0</v>
      </c>
    </row>
    <row r="32" spans="1:7" hidden="1" x14ac:dyDescent="0.15">
      <c r="A32" s="30"/>
      <c r="B32" s="55" t="s">
        <v>96</v>
      </c>
      <c r="C32" s="55"/>
      <c r="D32" s="55"/>
      <c r="E32" s="152">
        <v>0</v>
      </c>
    </row>
    <row r="33" spans="1:5" x14ac:dyDescent="0.15">
      <c r="A33" s="154"/>
      <c r="B33" s="155"/>
      <c r="C33" s="155"/>
      <c r="D33" s="155"/>
      <c r="E33" s="155"/>
    </row>
    <row r="34" spans="1:5" x14ac:dyDescent="0.15">
      <c r="B34" s="106"/>
      <c r="C34" s="106"/>
      <c r="D34" s="106"/>
    </row>
    <row r="38" spans="1:5" ht="18.75" x14ac:dyDescent="0.15">
      <c r="A38" s="110" t="s">
        <v>61</v>
      </c>
      <c r="B38" s="110"/>
      <c r="C38" s="110" t="s">
        <v>62</v>
      </c>
      <c r="D38" s="110"/>
      <c r="E38" s="110"/>
    </row>
    <row r="39" spans="1:5" ht="18" customHeight="1" x14ac:dyDescent="0.15">
      <c r="B39" s="111" t="s">
        <v>63</v>
      </c>
      <c r="C39" s="11" t="s">
        <v>64</v>
      </c>
      <c r="D39" s="11"/>
      <c r="E39" s="11"/>
    </row>
    <row r="40" spans="1:5" ht="18" customHeight="1" x14ac:dyDescent="0.15">
      <c r="B40" s="111"/>
      <c r="C40" s="111"/>
      <c r="D40" s="111"/>
      <c r="E40" s="111"/>
    </row>
    <row r="41" spans="1:5" ht="18" customHeight="1" x14ac:dyDescent="0.15">
      <c r="B41" s="111"/>
      <c r="C41" s="111"/>
      <c r="D41" s="111"/>
      <c r="E41" s="111"/>
    </row>
    <row r="42" spans="1:5" ht="18" customHeight="1" x14ac:dyDescent="0.15">
      <c r="B42" s="111"/>
      <c r="C42" s="111"/>
      <c r="D42" s="111"/>
      <c r="E42" s="111"/>
    </row>
    <row r="43" spans="1:5" x14ac:dyDescent="0.15">
      <c r="D43" s="2"/>
      <c r="E43" s="2"/>
    </row>
    <row r="44" spans="1:5" x14ac:dyDescent="0.15">
      <c r="D44" s="2"/>
      <c r="E44" s="2"/>
    </row>
    <row r="45" spans="1:5" x14ac:dyDescent="0.15">
      <c r="D45" s="2"/>
      <c r="E45" s="2"/>
    </row>
    <row r="46" spans="1:5" x14ac:dyDescent="0.15">
      <c r="D46" s="2"/>
      <c r="E46" s="2"/>
    </row>
    <row r="47" spans="1:5" ht="20.25" customHeight="1" x14ac:dyDescent="0.15">
      <c r="A47" s="110" t="s">
        <v>65</v>
      </c>
      <c r="B47" s="110"/>
      <c r="C47" s="110" t="s">
        <v>66</v>
      </c>
      <c r="D47" s="110"/>
      <c r="E47" s="110"/>
    </row>
    <row r="48" spans="1:5" ht="15.75" x14ac:dyDescent="0.15">
      <c r="A48" s="11" t="s">
        <v>67</v>
      </c>
      <c r="B48" s="11"/>
      <c r="C48" s="11" t="s">
        <v>97</v>
      </c>
      <c r="D48" s="11"/>
      <c r="E48" s="11"/>
    </row>
    <row r="49" spans="4:5" x14ac:dyDescent="0.15">
      <c r="D49" s="2"/>
      <c r="E49" s="2"/>
    </row>
  </sheetData>
  <mergeCells count="17">
    <mergeCell ref="C39:E39"/>
    <mergeCell ref="A47:B47"/>
    <mergeCell ref="C47:E47"/>
    <mergeCell ref="A48:B48"/>
    <mergeCell ref="C48:E48"/>
    <mergeCell ref="A17:B17"/>
    <mergeCell ref="A25:B25"/>
    <mergeCell ref="A28:B28"/>
    <mergeCell ref="A33:E33"/>
    <mergeCell ref="A38:B38"/>
    <mergeCell ref="C38:E38"/>
    <mergeCell ref="A6:E6"/>
    <mergeCell ref="A7:E7"/>
    <mergeCell ref="A8:E8"/>
    <mergeCell ref="A9:E9"/>
    <mergeCell ref="A10:B10"/>
    <mergeCell ref="A15:B15"/>
  </mergeCells>
  <printOptions horizontalCentered="1"/>
  <pageMargins left="0.35433070866141703" right="0.35433070866141703" top="1.02362204724409" bottom="0.35433070866141703" header="0.31496062992126" footer="0.31496062992126"/>
  <pageSetup scale="87"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71AE4-225B-4E83-8241-8FE69C83213D}">
  <sheetPr>
    <tabColor rgb="FFC00000"/>
    <pageSetUpPr fitToPage="1"/>
  </sheetPr>
  <dimension ref="A1:P42"/>
  <sheetViews>
    <sheetView topLeftCell="A20" workbookViewId="0">
      <selection activeCell="G31" sqref="G31"/>
    </sheetView>
  </sheetViews>
  <sheetFormatPr baseColWidth="10" defaultColWidth="11.375" defaultRowHeight="15" x14ac:dyDescent="0.25"/>
  <cols>
    <col min="1" max="1" width="3.75" style="1" customWidth="1"/>
    <col min="2" max="2" width="1.25" style="1" customWidth="1"/>
    <col min="3" max="3" width="37.75" style="1" customWidth="1"/>
    <col min="4" max="4" width="1.75" style="1" customWidth="1"/>
    <col min="5" max="5" width="18.375" style="38" customWidth="1"/>
    <col min="6" max="6" width="1.75" style="38" customWidth="1"/>
    <col min="7" max="7" width="20.625" style="38" customWidth="1"/>
    <col min="8" max="8" width="1.75" style="38" customWidth="1"/>
    <col min="9" max="9" width="18.625" style="38" customWidth="1"/>
    <col min="10" max="10" width="1.75" style="38" customWidth="1"/>
    <col min="11" max="11" width="20" style="1" customWidth="1"/>
    <col min="12" max="12" width="1.75" style="1" customWidth="1"/>
    <col min="13" max="13" width="26.25" style="1" customWidth="1"/>
    <col min="14" max="14" width="3.75" style="1" customWidth="1"/>
    <col min="15" max="15" width="17.375" style="1" customWidth="1"/>
    <col min="16" max="16384" width="11.375" style="3"/>
  </cols>
  <sheetData>
    <row r="1" spans="1:16" ht="10.5" customHeight="1" x14ac:dyDescent="0.15">
      <c r="B1" s="156"/>
      <c r="C1" s="157"/>
      <c r="D1" s="157"/>
      <c r="E1" s="157"/>
      <c r="F1" s="157"/>
      <c r="G1" s="157"/>
      <c r="H1" s="157"/>
      <c r="I1" s="157"/>
      <c r="J1" s="157"/>
      <c r="K1" s="157"/>
      <c r="L1" s="157"/>
      <c r="M1" s="158"/>
    </row>
    <row r="2" spans="1:16" ht="15.75" x14ac:dyDescent="0.15">
      <c r="B2" s="159"/>
      <c r="C2" s="111"/>
      <c r="D2" s="111"/>
      <c r="E2" s="111"/>
      <c r="F2" s="111"/>
      <c r="G2" s="111"/>
      <c r="H2" s="111"/>
      <c r="I2" s="111"/>
      <c r="J2" s="111"/>
      <c r="K2" s="111"/>
      <c r="L2" s="111"/>
      <c r="M2" s="160"/>
    </row>
    <row r="3" spans="1:16" ht="15.75" x14ac:dyDescent="0.15">
      <c r="B3" s="159"/>
      <c r="C3" s="111"/>
      <c r="D3" s="111"/>
      <c r="E3" s="111"/>
      <c r="F3" s="111"/>
      <c r="G3" s="111"/>
      <c r="H3" s="111"/>
      <c r="I3" s="111"/>
      <c r="J3" s="111"/>
      <c r="K3" s="111"/>
      <c r="L3" s="111"/>
      <c r="M3" s="160"/>
    </row>
    <row r="4" spans="1:16" ht="15.75" x14ac:dyDescent="0.15">
      <c r="B4" s="159"/>
      <c r="C4" s="111"/>
      <c r="D4" s="111"/>
      <c r="E4" s="111"/>
      <c r="F4" s="111"/>
      <c r="G4" s="111"/>
      <c r="H4" s="111"/>
      <c r="I4" s="111"/>
      <c r="J4" s="111"/>
      <c r="K4" s="111"/>
      <c r="L4" s="111"/>
      <c r="M4" s="160"/>
    </row>
    <row r="5" spans="1:16" ht="15.75" x14ac:dyDescent="0.15">
      <c r="B5" s="159"/>
      <c r="C5" s="111"/>
      <c r="D5" s="111"/>
      <c r="E5" s="111"/>
      <c r="F5" s="111"/>
      <c r="G5" s="111"/>
      <c r="H5" s="111"/>
      <c r="I5" s="111"/>
      <c r="J5" s="111"/>
      <c r="K5" s="111"/>
      <c r="L5" s="111"/>
      <c r="M5" s="160"/>
    </row>
    <row r="6" spans="1:16" ht="15.75" x14ac:dyDescent="0.15">
      <c r="B6" s="10" t="s">
        <v>98</v>
      </c>
      <c r="C6" s="11"/>
      <c r="D6" s="11"/>
      <c r="E6" s="11"/>
      <c r="F6" s="11"/>
      <c r="G6" s="11"/>
      <c r="H6" s="11"/>
      <c r="I6" s="11"/>
      <c r="J6" s="11"/>
      <c r="K6" s="11"/>
      <c r="L6" s="11"/>
      <c r="M6" s="12"/>
    </row>
    <row r="7" spans="1:16" ht="15.75" x14ac:dyDescent="0.15">
      <c r="B7" s="10" t="s">
        <v>99</v>
      </c>
      <c r="C7" s="11"/>
      <c r="D7" s="11"/>
      <c r="E7" s="11"/>
      <c r="F7" s="11"/>
      <c r="G7" s="11"/>
      <c r="H7" s="11"/>
      <c r="I7" s="11"/>
      <c r="J7" s="11"/>
      <c r="K7" s="11"/>
      <c r="L7" s="11"/>
      <c r="M7" s="12"/>
    </row>
    <row r="8" spans="1:16" ht="14.25" customHeight="1" thickBot="1" x14ac:dyDescent="0.2">
      <c r="B8" s="15" t="s">
        <v>2</v>
      </c>
      <c r="C8" s="16"/>
      <c r="D8" s="16"/>
      <c r="E8" s="16"/>
      <c r="F8" s="16"/>
      <c r="G8" s="16"/>
      <c r="H8" s="16"/>
      <c r="I8" s="16"/>
      <c r="J8" s="16"/>
      <c r="K8" s="16"/>
      <c r="L8" s="16"/>
      <c r="M8" s="17"/>
    </row>
    <row r="9" spans="1:16" x14ac:dyDescent="0.25">
      <c r="B9" s="118"/>
      <c r="C9" s="161"/>
      <c r="D9" s="161"/>
      <c r="E9" s="162"/>
      <c r="F9" s="162"/>
      <c r="G9" s="162"/>
      <c r="H9" s="163"/>
      <c r="I9" s="162"/>
      <c r="J9" s="162"/>
      <c r="K9" s="49"/>
      <c r="L9" s="161"/>
      <c r="M9" s="164"/>
    </row>
    <row r="10" spans="1:16" ht="30.75" thickBot="1" x14ac:dyDescent="0.3">
      <c r="B10" s="30"/>
      <c r="C10" s="55"/>
      <c r="D10" s="55"/>
      <c r="E10" s="165" t="s">
        <v>100</v>
      </c>
      <c r="F10" s="28"/>
      <c r="G10" s="165" t="s">
        <v>101</v>
      </c>
      <c r="H10" s="166"/>
      <c r="I10" s="165" t="s">
        <v>102</v>
      </c>
      <c r="J10" s="28"/>
      <c r="K10" s="165" t="s">
        <v>103</v>
      </c>
      <c r="L10" s="28"/>
      <c r="M10" s="167" t="s">
        <v>104</v>
      </c>
    </row>
    <row r="11" spans="1:16" ht="16.5" thickBot="1" x14ac:dyDescent="0.3">
      <c r="B11" s="30"/>
      <c r="C11" s="168" t="s">
        <v>105</v>
      </c>
      <c r="D11" s="169"/>
      <c r="E11" s="168">
        <v>1674346</v>
      </c>
      <c r="F11" s="170"/>
      <c r="G11" s="168">
        <v>43723586843.459999</v>
      </c>
      <c r="H11" s="171"/>
      <c r="I11" s="168">
        <v>3339238026.8400002</v>
      </c>
      <c r="J11" s="170"/>
      <c r="K11" s="172">
        <v>6555368544.0699997</v>
      </c>
      <c r="L11" s="171"/>
      <c r="M11" s="173">
        <v>53619867760.370003</v>
      </c>
      <c r="N11" s="174"/>
      <c r="O11" s="34" t="s">
        <v>28</v>
      </c>
      <c r="P11" s="133"/>
    </row>
    <row r="12" spans="1:16" customFormat="1" x14ac:dyDescent="0.25">
      <c r="A12" s="38"/>
      <c r="B12" s="35"/>
      <c r="C12" s="55" t="s">
        <v>106</v>
      </c>
      <c r="D12" s="55"/>
      <c r="E12" s="175"/>
      <c r="F12" s="176"/>
      <c r="G12" s="177">
        <v>-476441306.06999999</v>
      </c>
      <c r="H12" s="178"/>
      <c r="I12" s="175"/>
      <c r="J12" s="176"/>
      <c r="K12" s="175"/>
      <c r="L12" s="178"/>
      <c r="M12" s="179">
        <f>SUM(E12,G12,I12,K12)</f>
        <v>-476441306.06999999</v>
      </c>
      <c r="N12" s="38"/>
      <c r="O12" s="38"/>
    </row>
    <row r="13" spans="1:16" customFormat="1" x14ac:dyDescent="0.25">
      <c r="A13" s="38"/>
      <c r="B13" s="35"/>
      <c r="C13" s="55" t="s">
        <v>107</v>
      </c>
      <c r="D13" s="55"/>
      <c r="E13" s="175"/>
      <c r="F13" s="176"/>
      <c r="G13" s="175"/>
      <c r="H13" s="178"/>
      <c r="I13" s="177"/>
      <c r="J13" s="176"/>
      <c r="K13" s="177" t="s">
        <v>28</v>
      </c>
      <c r="L13" s="178"/>
      <c r="M13" s="179">
        <f>SUM(E13,G13,I13,K13)</f>
        <v>0</v>
      </c>
      <c r="N13" s="38"/>
      <c r="O13" s="38"/>
    </row>
    <row r="14" spans="1:16" x14ac:dyDescent="0.25">
      <c r="B14" s="30"/>
      <c r="C14" s="180" t="s">
        <v>108</v>
      </c>
      <c r="D14" s="55"/>
      <c r="E14" s="175"/>
      <c r="F14" s="176"/>
      <c r="G14" s="175"/>
      <c r="H14" s="178"/>
      <c r="I14" s="177"/>
      <c r="J14" s="176"/>
      <c r="K14" s="177">
        <v>13198195.07</v>
      </c>
      <c r="L14" s="178"/>
      <c r="M14" s="121">
        <v>13198195.07</v>
      </c>
      <c r="O14" s="174"/>
    </row>
    <row r="15" spans="1:16" ht="15.75" thickBot="1" x14ac:dyDescent="0.3">
      <c r="B15" s="30"/>
      <c r="C15" s="123" t="s">
        <v>109</v>
      </c>
      <c r="D15" s="123"/>
      <c r="E15" s="181"/>
      <c r="F15" s="182"/>
      <c r="G15" s="181"/>
      <c r="H15" s="183"/>
      <c r="I15" s="181"/>
      <c r="J15" s="182"/>
      <c r="K15" s="184">
        <v>13123036308.709999</v>
      </c>
      <c r="L15" s="183"/>
      <c r="M15" s="185">
        <f>SUM(E15,G15,I15,K15)</f>
        <v>13123036308.709999</v>
      </c>
      <c r="O15" s="34"/>
    </row>
    <row r="16" spans="1:16" ht="16.5" thickBot="1" x14ac:dyDescent="0.3">
      <c r="B16" s="186"/>
      <c r="C16" s="168" t="s">
        <v>110</v>
      </c>
      <c r="D16" s="169"/>
      <c r="E16" s="168">
        <f>SUM(E11:E15)</f>
        <v>1674346</v>
      </c>
      <c r="F16" s="170"/>
      <c r="G16" s="168">
        <f>SUM(G11:G15)</f>
        <v>43247145537.389999</v>
      </c>
      <c r="H16" s="171"/>
      <c r="I16" s="168">
        <f>SUM(I11:I15)</f>
        <v>3339238026.8400002</v>
      </c>
      <c r="J16" s="170"/>
      <c r="K16" s="172">
        <f>SUM(K11:K15)</f>
        <v>19691603047.849998</v>
      </c>
      <c r="L16" s="171"/>
      <c r="M16" s="173">
        <f>SUM(M11:M15)</f>
        <v>66279660958.080002</v>
      </c>
      <c r="O16" s="34"/>
    </row>
    <row r="17" spans="1:15" x14ac:dyDescent="0.25">
      <c r="B17" s="30"/>
      <c r="C17" s="49" t="s">
        <v>28</v>
      </c>
      <c r="D17" s="49"/>
      <c r="E17" s="187"/>
      <c r="F17" s="187"/>
      <c r="G17" s="187"/>
      <c r="H17" s="188"/>
      <c r="I17" s="187"/>
      <c r="J17" s="187"/>
      <c r="K17" s="188"/>
      <c r="L17" s="188"/>
      <c r="M17" s="132"/>
      <c r="O17" s="34"/>
    </row>
    <row r="18" spans="1:15" customFormat="1" x14ac:dyDescent="0.25">
      <c r="A18" s="38"/>
      <c r="B18" s="35"/>
      <c r="C18" s="189" t="s">
        <v>106</v>
      </c>
      <c r="D18" s="55"/>
      <c r="E18" s="175"/>
      <c r="F18" s="176"/>
      <c r="G18" s="177"/>
      <c r="H18" s="178"/>
      <c r="I18" s="175"/>
      <c r="J18" s="176"/>
      <c r="K18" s="175"/>
      <c r="L18" s="178"/>
      <c r="M18" s="119">
        <f>+G18</f>
        <v>0</v>
      </c>
      <c r="N18" s="38"/>
      <c r="O18" s="41"/>
    </row>
    <row r="19" spans="1:15" customFormat="1" x14ac:dyDescent="0.25">
      <c r="A19" s="38"/>
      <c r="B19" s="35"/>
      <c r="C19" s="189" t="s">
        <v>107</v>
      </c>
      <c r="D19" s="55"/>
      <c r="E19" s="175"/>
      <c r="F19" s="176"/>
      <c r="G19" s="175"/>
      <c r="H19" s="178"/>
      <c r="I19" s="177"/>
      <c r="J19" s="176"/>
      <c r="K19" s="175"/>
      <c r="L19" s="178"/>
      <c r="M19" s="190">
        <f t="shared" ref="M19:M22" si="0">SUM(G19:L19)</f>
        <v>0</v>
      </c>
      <c r="N19" s="38"/>
      <c r="O19" s="41"/>
    </row>
    <row r="20" spans="1:15" customFormat="1" ht="30" x14ac:dyDescent="0.25">
      <c r="A20" s="38"/>
      <c r="B20" s="35"/>
      <c r="C20" s="191" t="s">
        <v>111</v>
      </c>
      <c r="D20" s="55"/>
      <c r="E20" s="175">
        <v>0</v>
      </c>
      <c r="F20" s="176"/>
      <c r="G20" s="175"/>
      <c r="H20" s="178"/>
      <c r="I20" s="175"/>
      <c r="J20" s="176"/>
      <c r="K20" s="175"/>
      <c r="L20" s="178"/>
      <c r="M20" s="190">
        <f t="shared" si="0"/>
        <v>0</v>
      </c>
      <c r="N20" s="38"/>
      <c r="O20" s="192"/>
    </row>
    <row r="21" spans="1:15" x14ac:dyDescent="0.25">
      <c r="B21" s="30"/>
      <c r="C21" s="193" t="s">
        <v>108</v>
      </c>
      <c r="D21" s="55"/>
      <c r="E21" s="175"/>
      <c r="F21" s="176"/>
      <c r="G21" s="175"/>
      <c r="H21" s="178"/>
      <c r="I21" s="175"/>
      <c r="J21" s="176"/>
      <c r="K21" s="177">
        <v>-12477456194.52</v>
      </c>
      <c r="L21" s="178"/>
      <c r="M21" s="190">
        <f>+K21</f>
        <v>-12477456194.52</v>
      </c>
      <c r="O21" s="101"/>
    </row>
    <row r="22" spans="1:15" ht="15.75" thickBot="1" x14ac:dyDescent="0.3">
      <c r="B22" s="30"/>
      <c r="C22" s="194" t="s">
        <v>109</v>
      </c>
      <c r="D22" s="123"/>
      <c r="E22" s="181">
        <v>0</v>
      </c>
      <c r="F22" s="182"/>
      <c r="G22" s="181"/>
      <c r="H22" s="183"/>
      <c r="I22" s="181"/>
      <c r="J22" s="182"/>
      <c r="K22" s="195">
        <v>10766309597.32</v>
      </c>
      <c r="L22" s="183"/>
      <c r="M22" s="190">
        <f t="shared" si="0"/>
        <v>10766309597.32</v>
      </c>
      <c r="O22" s="34"/>
    </row>
    <row r="23" spans="1:15" ht="16.5" thickBot="1" x14ac:dyDescent="0.3">
      <c r="B23" s="196"/>
      <c r="C23" s="172" t="s">
        <v>112</v>
      </c>
      <c r="D23" s="169"/>
      <c r="E23" s="172">
        <f>SUM(E16:E22)</f>
        <v>1674346</v>
      </c>
      <c r="F23" s="197"/>
      <c r="G23" s="172">
        <f>SUM(G16:G22)</f>
        <v>43247145537.389999</v>
      </c>
      <c r="H23" s="198"/>
      <c r="I23" s="172">
        <f>SUM(I16:I22)</f>
        <v>3339238026.8400002</v>
      </c>
      <c r="J23" s="197"/>
      <c r="K23" s="172">
        <f>SUM(K16:K22)</f>
        <v>17980456450.649998</v>
      </c>
      <c r="L23" s="199"/>
      <c r="M23" s="173">
        <f>SUM(M16:M22)</f>
        <v>64568514360.879997</v>
      </c>
      <c r="O23" s="34"/>
    </row>
    <row r="24" spans="1:15" ht="16.5" thickBot="1" x14ac:dyDescent="0.2">
      <c r="B24" s="200"/>
      <c r="C24" s="201" t="s">
        <v>28</v>
      </c>
      <c r="D24" s="202"/>
      <c r="E24" s="202"/>
      <c r="F24" s="202"/>
      <c r="G24" s="203"/>
      <c r="H24" s="204"/>
      <c r="I24" s="204"/>
      <c r="J24" s="204"/>
      <c r="K24" s="204"/>
      <c r="L24" s="204"/>
      <c r="M24" s="205"/>
      <c r="O24" s="34"/>
    </row>
    <row r="25" spans="1:15" x14ac:dyDescent="0.25">
      <c r="C25" s="106"/>
      <c r="D25" s="106"/>
      <c r="E25" s="41"/>
      <c r="G25" s="192"/>
      <c r="H25" s="206"/>
      <c r="I25" s="41"/>
      <c r="K25" s="174"/>
      <c r="L25" s="106"/>
      <c r="M25" s="207"/>
      <c r="O25" s="34"/>
    </row>
    <row r="26" spans="1:15" ht="15" customHeight="1" x14ac:dyDescent="0.25">
      <c r="C26" s="1" t="s">
        <v>113</v>
      </c>
      <c r="E26" s="208"/>
      <c r="F26" s="1"/>
      <c r="G26" s="208"/>
      <c r="H26" s="1"/>
      <c r="I26" s="34"/>
      <c r="K26" s="174"/>
      <c r="M26" s="209"/>
      <c r="O26" s="34"/>
    </row>
    <row r="27" spans="1:15" x14ac:dyDescent="0.25">
      <c r="C27" s="1" t="s">
        <v>114</v>
      </c>
      <c r="G27" s="192"/>
      <c r="I27" s="37"/>
      <c r="O27" s="101"/>
    </row>
    <row r="28" spans="1:15" x14ac:dyDescent="0.25">
      <c r="C28" s="1" t="s">
        <v>115</v>
      </c>
      <c r="G28" s="192"/>
      <c r="I28" s="37"/>
      <c r="O28" s="101"/>
    </row>
    <row r="29" spans="1:15" x14ac:dyDescent="0.25">
      <c r="C29" s="1" t="s">
        <v>116</v>
      </c>
      <c r="G29" s="192"/>
      <c r="I29" s="37"/>
      <c r="O29" s="101"/>
    </row>
    <row r="30" spans="1:15" x14ac:dyDescent="0.25">
      <c r="C30" s="1" t="s">
        <v>117</v>
      </c>
      <c r="G30" s="192"/>
      <c r="I30" s="37"/>
      <c r="O30" s="101"/>
    </row>
    <row r="31" spans="1:15" x14ac:dyDescent="0.25">
      <c r="G31" s="192"/>
      <c r="I31" s="37"/>
      <c r="O31" s="101"/>
    </row>
    <row r="32" spans="1:15" x14ac:dyDescent="0.25">
      <c r="G32" s="192"/>
      <c r="I32" s="37"/>
      <c r="O32" s="101"/>
    </row>
    <row r="33" spans="3:15" x14ac:dyDescent="0.25">
      <c r="G33" s="192"/>
      <c r="I33" s="37"/>
      <c r="O33" s="101"/>
    </row>
    <row r="34" spans="3:15" x14ac:dyDescent="0.25">
      <c r="G34" s="37"/>
      <c r="O34" s="102"/>
    </row>
    <row r="35" spans="3:15" ht="18.75" x14ac:dyDescent="0.3">
      <c r="C35" s="110" t="s">
        <v>118</v>
      </c>
      <c r="D35" s="110"/>
      <c r="E35" s="110"/>
      <c r="I35" s="210" t="s">
        <v>119</v>
      </c>
      <c r="J35" s="210"/>
      <c r="K35" s="210"/>
      <c r="L35" s="210"/>
      <c r="M35" s="210"/>
    </row>
    <row r="36" spans="3:15" ht="15.75" x14ac:dyDescent="0.25">
      <c r="C36" s="11" t="s">
        <v>63</v>
      </c>
      <c r="D36" s="11"/>
      <c r="E36" s="11"/>
      <c r="I36" s="11" t="s">
        <v>64</v>
      </c>
      <c r="J36" s="11"/>
      <c r="K36" s="11"/>
      <c r="L36" s="11"/>
      <c r="M36" s="11"/>
    </row>
    <row r="41" spans="3:15" ht="18.75" x14ac:dyDescent="0.25">
      <c r="C41" s="110" t="s">
        <v>65</v>
      </c>
      <c r="D41" s="110"/>
      <c r="E41" s="110"/>
      <c r="I41" s="110" t="s">
        <v>66</v>
      </c>
      <c r="J41" s="110"/>
      <c r="K41" s="110"/>
      <c r="L41" s="110"/>
      <c r="M41" s="110"/>
    </row>
    <row r="42" spans="3:15" ht="15.75" x14ac:dyDescent="0.25">
      <c r="C42" s="11" t="s">
        <v>67</v>
      </c>
      <c r="D42" s="11"/>
      <c r="E42" s="11"/>
      <c r="I42" s="211" t="s">
        <v>97</v>
      </c>
      <c r="J42" s="211"/>
      <c r="K42" s="211"/>
      <c r="L42" s="211"/>
      <c r="M42" s="211"/>
    </row>
  </sheetData>
  <mergeCells count="12">
    <mergeCell ref="C36:E36"/>
    <mergeCell ref="I36:M36"/>
    <mergeCell ref="C41:E41"/>
    <mergeCell ref="I41:M41"/>
    <mergeCell ref="C42:E42"/>
    <mergeCell ref="I42:M42"/>
    <mergeCell ref="B6:M6"/>
    <mergeCell ref="B7:M7"/>
    <mergeCell ref="B8:M8"/>
    <mergeCell ref="C24:G24"/>
    <mergeCell ref="C35:E35"/>
    <mergeCell ref="I35:M35"/>
  </mergeCells>
  <printOptions horizontalCentered="1"/>
  <pageMargins left="0.35433070866141703" right="0.35433070866141703" top="1.2204724409448799" bottom="0.35433070866141703" header="0.31496062992126" footer="0.31496062992126"/>
  <pageSetup scale="7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D83F9-EB9D-44E5-8FCD-A56668193950}">
  <sheetPr>
    <tabColor rgb="FFFFC000"/>
    <pageSetUpPr fitToPage="1"/>
  </sheetPr>
  <dimension ref="A1:ALO602"/>
  <sheetViews>
    <sheetView topLeftCell="A101" zoomScale="95" zoomScaleNormal="95" workbookViewId="0">
      <selection activeCell="A105" sqref="A105"/>
    </sheetView>
  </sheetViews>
  <sheetFormatPr baseColWidth="10" defaultColWidth="11.375" defaultRowHeight="15" x14ac:dyDescent="0.25"/>
  <cols>
    <col min="1" max="1" width="82.125" style="212" customWidth="1"/>
    <col min="2" max="2" width="24.625" style="213" customWidth="1"/>
    <col min="3" max="3" width="1.375" style="214" customWidth="1"/>
    <col min="4" max="4" width="27.25" style="213" customWidth="1"/>
    <col min="5" max="5" width="18.625" style="215" customWidth="1"/>
    <col min="6" max="6" width="23.125" style="215" customWidth="1"/>
    <col min="7" max="7" width="23.375" style="215" customWidth="1"/>
    <col min="8" max="1003" width="11.375" style="215"/>
    <col min="1004" max="16384" width="11.375" style="272"/>
  </cols>
  <sheetData>
    <row r="1" spans="1:6" ht="18.75" customHeight="1" x14ac:dyDescent="0.25"/>
    <row r="2" spans="1:6" ht="15.75" customHeight="1" x14ac:dyDescent="0.25"/>
    <row r="3" spans="1:6" ht="15.75" customHeight="1" x14ac:dyDescent="0.3">
      <c r="A3" s="216"/>
    </row>
    <row r="4" spans="1:6" ht="15.75" customHeight="1" x14ac:dyDescent="0.3">
      <c r="A4" s="216"/>
    </row>
    <row r="5" spans="1:6" ht="15.75" customHeight="1" x14ac:dyDescent="0.3">
      <c r="A5" s="216"/>
    </row>
    <row r="6" spans="1:6" ht="15.75" customHeight="1" x14ac:dyDescent="0.3">
      <c r="A6" s="216"/>
    </row>
    <row r="7" spans="1:6" ht="15.75" customHeight="1" x14ac:dyDescent="0.3">
      <c r="A7" s="216"/>
    </row>
    <row r="8" spans="1:6" ht="15.75" customHeight="1" x14ac:dyDescent="0.25">
      <c r="A8" s="217" t="s">
        <v>120</v>
      </c>
      <c r="B8" s="217"/>
      <c r="C8" s="217"/>
      <c r="D8" s="217"/>
    </row>
    <row r="9" spans="1:6" ht="15.75" customHeight="1" x14ac:dyDescent="0.25">
      <c r="A9" s="217" t="s">
        <v>121</v>
      </c>
      <c r="B9" s="217"/>
      <c r="C9" s="217"/>
      <c r="D9" s="217"/>
    </row>
    <row r="10" spans="1:6" s="215" customFormat="1" x14ac:dyDescent="0.25">
      <c r="A10" s="212"/>
      <c r="B10" s="213"/>
      <c r="C10" s="214"/>
      <c r="D10" s="213"/>
    </row>
    <row r="11" spans="1:6" s="215" customFormat="1" x14ac:dyDescent="0.25">
      <c r="A11" s="218"/>
      <c r="B11" s="218"/>
      <c r="C11" s="218"/>
      <c r="D11" s="218"/>
    </row>
    <row r="12" spans="1:6" s="215" customFormat="1" ht="16.5" customHeight="1" x14ac:dyDescent="0.25">
      <c r="A12" s="219" t="s">
        <v>122</v>
      </c>
      <c r="B12" s="220"/>
      <c r="C12" s="221"/>
      <c r="D12" s="220"/>
    </row>
    <row r="13" spans="1:6" s="215" customFormat="1" x14ac:dyDescent="0.25">
      <c r="A13" s="212"/>
      <c r="B13" s="222"/>
      <c r="C13" s="214"/>
      <c r="D13" s="222"/>
      <c r="F13" s="72"/>
    </row>
    <row r="14" spans="1:6" s="215" customFormat="1" x14ac:dyDescent="0.25">
      <c r="A14" s="219" t="s">
        <v>123</v>
      </c>
      <c r="B14" s="223" t="s">
        <v>124</v>
      </c>
      <c r="C14" s="224"/>
      <c r="D14" s="223" t="s">
        <v>125</v>
      </c>
    </row>
    <row r="15" spans="1:6" s="215" customFormat="1" x14ac:dyDescent="0.25">
      <c r="A15" s="225" t="s">
        <v>126</v>
      </c>
      <c r="B15" s="226">
        <v>22000</v>
      </c>
      <c r="C15" s="227"/>
      <c r="D15" s="228">
        <v>0</v>
      </c>
      <c r="F15" s="229"/>
    </row>
    <row r="16" spans="1:6" s="215" customFormat="1" ht="15.75" thickBot="1" x14ac:dyDescent="0.3">
      <c r="A16" s="225" t="s">
        <v>127</v>
      </c>
      <c r="B16" s="230">
        <v>526572.74</v>
      </c>
      <c r="C16" s="227"/>
      <c r="D16" s="231">
        <v>556469.32999999996</v>
      </c>
    </row>
    <row r="17" spans="1:7" s="215" customFormat="1" x14ac:dyDescent="0.25">
      <c r="A17" s="225"/>
      <c r="B17" s="232">
        <f>SUM(B15:B16)</f>
        <v>548572.74</v>
      </c>
      <c r="C17" s="233"/>
      <c r="D17" s="234">
        <f>SUM(D15:D16)</f>
        <v>556469.32999999996</v>
      </c>
    </row>
    <row r="18" spans="1:7" s="215" customFormat="1" ht="28.5" customHeight="1" x14ac:dyDescent="0.25">
      <c r="A18" s="235" t="s">
        <v>128</v>
      </c>
      <c r="B18" s="236"/>
      <c r="C18" s="224"/>
      <c r="D18" s="228"/>
    </row>
    <row r="19" spans="1:7" s="215" customFormat="1" ht="21.75" customHeight="1" x14ac:dyDescent="0.25">
      <c r="A19" s="237" t="s">
        <v>129</v>
      </c>
      <c r="B19" s="238">
        <v>28463290.050000001</v>
      </c>
      <c r="C19" s="239"/>
      <c r="D19" s="228">
        <v>6071867260.4099998</v>
      </c>
    </row>
    <row r="20" spans="1:7" s="215" customFormat="1" ht="18" customHeight="1" x14ac:dyDescent="0.25">
      <c r="A20" s="225" t="s">
        <v>130</v>
      </c>
      <c r="B20" s="238">
        <v>1186874.8500000001</v>
      </c>
      <c r="C20" s="240"/>
      <c r="D20" s="228">
        <v>198876512.71000001</v>
      </c>
    </row>
    <row r="21" spans="1:7" s="215" customFormat="1" ht="15.75" thickBot="1" x14ac:dyDescent="0.3">
      <c r="A21" s="225" t="s">
        <v>131</v>
      </c>
      <c r="B21" s="231">
        <v>3203891628.9299998</v>
      </c>
      <c r="C21" s="240"/>
      <c r="D21" s="231">
        <v>0</v>
      </c>
    </row>
    <row r="22" spans="1:7" s="215" customFormat="1" ht="15.75" thickBot="1" x14ac:dyDescent="0.3">
      <c r="B22" s="241">
        <f>SUM(B19:B21)</f>
        <v>3233541793.8299999</v>
      </c>
      <c r="C22" s="242"/>
      <c r="D22" s="243">
        <f>SUM(D15:D21)</f>
        <v>6271856711.7799997</v>
      </c>
      <c r="F22" s="244"/>
    </row>
    <row r="23" spans="1:7" s="215" customFormat="1" ht="15.75" thickTop="1" x14ac:dyDescent="0.25">
      <c r="A23" s="225"/>
      <c r="B23" s="245"/>
      <c r="C23" s="242"/>
      <c r="D23" s="234"/>
      <c r="F23" s="244"/>
    </row>
    <row r="24" spans="1:7" s="215" customFormat="1" x14ac:dyDescent="0.25">
      <c r="A24" s="246" t="s">
        <v>132</v>
      </c>
      <c r="B24" s="247"/>
      <c r="C24" s="221"/>
      <c r="D24" s="220"/>
      <c r="F24" s="248"/>
      <c r="G24" s="244"/>
    </row>
    <row r="25" spans="1:7" s="215" customFormat="1" x14ac:dyDescent="0.25">
      <c r="B25" s="220"/>
      <c r="C25" s="221"/>
      <c r="D25" s="220"/>
      <c r="F25" s="244"/>
      <c r="G25" s="244"/>
    </row>
    <row r="26" spans="1:7" s="215" customFormat="1" ht="120" x14ac:dyDescent="0.25">
      <c r="A26" s="249" t="s">
        <v>133</v>
      </c>
      <c r="B26" s="250"/>
      <c r="C26" s="251"/>
      <c r="D26" s="250"/>
      <c r="F26" s="244"/>
      <c r="G26" s="252"/>
    </row>
    <row r="27" spans="1:7" s="215" customFormat="1" ht="15.75" customHeight="1" x14ac:dyDescent="0.25">
      <c r="A27" s="249"/>
      <c r="B27" s="250"/>
      <c r="C27" s="251"/>
      <c r="D27" s="250"/>
      <c r="F27" s="244"/>
      <c r="G27" s="244"/>
    </row>
    <row r="28" spans="1:7" s="215" customFormat="1" ht="12.75" customHeight="1" x14ac:dyDescent="0.25">
      <c r="A28" s="246" t="s">
        <v>134</v>
      </c>
      <c r="B28" s="253" t="s">
        <v>124</v>
      </c>
      <c r="C28" s="224"/>
      <c r="D28" s="223" t="s">
        <v>125</v>
      </c>
      <c r="F28" s="244"/>
      <c r="G28" s="252"/>
    </row>
    <row r="29" spans="1:7" s="215" customFormat="1" ht="15" customHeight="1" x14ac:dyDescent="0.25">
      <c r="A29" s="237" t="s">
        <v>135</v>
      </c>
      <c r="B29" s="254">
        <v>29618807377.040001</v>
      </c>
      <c r="C29" s="255"/>
      <c r="D29" s="228">
        <v>27796844818.810001</v>
      </c>
      <c r="F29" s="256"/>
    </row>
    <row r="30" spans="1:7" s="215" customFormat="1" ht="15.75" thickBot="1" x14ac:dyDescent="0.3">
      <c r="A30" s="237" t="s">
        <v>136</v>
      </c>
      <c r="B30" s="254">
        <v>86306489.730000004</v>
      </c>
      <c r="C30" s="255"/>
      <c r="D30" s="228">
        <v>76123590.379999995</v>
      </c>
      <c r="F30" s="244"/>
    </row>
    <row r="31" spans="1:7" s="215" customFormat="1" x14ac:dyDescent="0.25">
      <c r="A31" s="219" t="s">
        <v>137</v>
      </c>
      <c r="B31" s="257">
        <f>SUM(B29:B30)</f>
        <v>29705113866.77</v>
      </c>
      <c r="C31" s="258"/>
      <c r="D31" s="259">
        <v>27872968409.189999</v>
      </c>
      <c r="E31" s="229"/>
      <c r="F31" s="248"/>
    </row>
    <row r="32" spans="1:7" s="215" customFormat="1" ht="16.5" customHeight="1" thickBot="1" x14ac:dyDescent="0.3">
      <c r="A32" s="260" t="s">
        <v>138</v>
      </c>
      <c r="B32" s="261">
        <v>-19919631722.130001</v>
      </c>
      <c r="C32" s="255"/>
      <c r="D32" s="262">
        <v>-18389581304.110001</v>
      </c>
      <c r="F32" s="244"/>
    </row>
    <row r="33" spans="1:6" s="215" customFormat="1" ht="15.75" customHeight="1" x14ac:dyDescent="0.25">
      <c r="A33" s="263" t="s">
        <v>139</v>
      </c>
      <c r="B33" s="257">
        <f>SUM(B31:B32)</f>
        <v>9785482144.6399994</v>
      </c>
      <c r="C33" s="258"/>
      <c r="D33" s="259">
        <v>9483387105.0799999</v>
      </c>
      <c r="F33" s="252"/>
    </row>
    <row r="34" spans="1:6" s="215" customFormat="1" ht="15.75" customHeight="1" x14ac:dyDescent="0.25">
      <c r="A34" s="212" t="s">
        <v>140</v>
      </c>
      <c r="B34" s="264">
        <v>1269518649.24</v>
      </c>
      <c r="C34" s="255"/>
      <c r="D34" s="228">
        <v>1898341918.28</v>
      </c>
      <c r="F34" s="252"/>
    </row>
    <row r="35" spans="1:6" s="215" customFormat="1" ht="15.75" customHeight="1" thickBot="1" x14ac:dyDescent="0.3">
      <c r="A35" s="237" t="s">
        <v>141</v>
      </c>
      <c r="B35" s="265">
        <v>8817929.8300000001</v>
      </c>
      <c r="C35" s="255"/>
      <c r="D35" s="231">
        <v>8817929.8300000001</v>
      </c>
      <c r="F35" s="252"/>
    </row>
    <row r="36" spans="1:6" s="215" customFormat="1" ht="15.75" customHeight="1" x14ac:dyDescent="0.25">
      <c r="A36" s="263" t="s">
        <v>139</v>
      </c>
      <c r="B36" s="266">
        <f>SUM(B34:B35)</f>
        <v>1278336579.0699999</v>
      </c>
      <c r="C36" s="258"/>
      <c r="D36" s="266">
        <v>1907159848.1099999</v>
      </c>
      <c r="F36" s="252"/>
    </row>
    <row r="37" spans="1:6" s="215" customFormat="1" ht="15.75" customHeight="1" thickBot="1" x14ac:dyDescent="0.3">
      <c r="A37" s="260" t="s">
        <v>142</v>
      </c>
      <c r="B37" s="261">
        <v>-154895326.25</v>
      </c>
      <c r="C37" s="255"/>
      <c r="D37" s="262">
        <v>-146401696.46000001</v>
      </c>
      <c r="F37" s="252"/>
    </row>
    <row r="38" spans="1:6" s="215" customFormat="1" ht="15.75" customHeight="1" thickBot="1" x14ac:dyDescent="0.3">
      <c r="A38" s="263" t="s">
        <v>139</v>
      </c>
      <c r="B38" s="267">
        <f>SUM(B36:B37)</f>
        <v>1123441252.8199999</v>
      </c>
      <c r="C38" s="258"/>
      <c r="D38" s="268">
        <v>1760758151.6500001</v>
      </c>
      <c r="F38" s="252"/>
    </row>
    <row r="39" spans="1:6" s="215" customFormat="1" ht="15.75" customHeight="1" thickBot="1" x14ac:dyDescent="0.3">
      <c r="A39" s="269" t="s">
        <v>143</v>
      </c>
      <c r="B39" s="270">
        <f>B33+B38</f>
        <v>10908923397.459999</v>
      </c>
      <c r="C39" s="258"/>
      <c r="D39" s="243">
        <v>11244145256.73</v>
      </c>
      <c r="F39" s="252"/>
    </row>
    <row r="40" spans="1:6" s="215" customFormat="1" ht="15.75" customHeight="1" thickTop="1" x14ac:dyDescent="0.25">
      <c r="A40" s="269"/>
      <c r="B40" s="266"/>
      <c r="C40" s="258"/>
      <c r="D40" s="234"/>
      <c r="F40" s="252"/>
    </row>
    <row r="41" spans="1:6" s="215" customFormat="1" ht="15.75" customHeight="1" x14ac:dyDescent="0.25">
      <c r="A41" s="269"/>
      <c r="B41" s="266"/>
      <c r="C41" s="258"/>
      <c r="D41" s="234"/>
      <c r="F41" s="252"/>
    </row>
    <row r="42" spans="1:6" s="215" customFormat="1" ht="15.75" customHeight="1" x14ac:dyDescent="0.25">
      <c r="A42" s="269"/>
      <c r="B42" s="266"/>
      <c r="C42" s="258"/>
      <c r="D42" s="234"/>
      <c r="F42" s="252"/>
    </row>
    <row r="43" spans="1:6" s="215" customFormat="1" ht="19.5" customHeight="1" x14ac:dyDescent="0.25">
      <c r="A43" s="269"/>
      <c r="B43" s="266"/>
      <c r="C43" s="258"/>
      <c r="D43" s="234"/>
      <c r="F43" s="252"/>
    </row>
    <row r="44" spans="1:6" s="215" customFormat="1" ht="19.5" customHeight="1" x14ac:dyDescent="0.25">
      <c r="A44" s="269"/>
      <c r="B44" s="266"/>
      <c r="C44" s="258"/>
      <c r="D44" s="234"/>
      <c r="F44" s="252"/>
    </row>
    <row r="45" spans="1:6" s="215" customFormat="1" ht="15.75" customHeight="1" x14ac:dyDescent="0.25">
      <c r="A45" s="269"/>
      <c r="B45" s="266"/>
      <c r="C45" s="258"/>
      <c r="D45" s="234"/>
      <c r="F45" s="252"/>
    </row>
    <row r="46" spans="1:6" s="215" customFormat="1" ht="15.75" customHeight="1" x14ac:dyDescent="0.25">
      <c r="A46" s="269"/>
      <c r="B46" s="266"/>
      <c r="C46" s="258"/>
      <c r="D46" s="234"/>
      <c r="F46" s="252"/>
    </row>
    <row r="47" spans="1:6" s="215" customFormat="1" ht="15.75" customHeight="1" x14ac:dyDescent="0.25">
      <c r="A47" s="269"/>
      <c r="B47" s="266"/>
      <c r="C47" s="258"/>
      <c r="D47" s="234"/>
      <c r="F47" s="252"/>
    </row>
    <row r="48" spans="1:6" s="215" customFormat="1" ht="15.75" customHeight="1" x14ac:dyDescent="0.25">
      <c r="A48" s="269"/>
      <c r="B48" s="266"/>
      <c r="C48" s="258"/>
      <c r="D48" s="234"/>
      <c r="F48" s="252"/>
    </row>
    <row r="49" spans="1:6" s="215" customFormat="1" ht="15.75" customHeight="1" x14ac:dyDescent="0.25">
      <c r="A49" s="271" t="s">
        <v>144</v>
      </c>
      <c r="B49" s="220"/>
      <c r="C49" s="221"/>
      <c r="D49" s="220"/>
      <c r="F49" s="252"/>
    </row>
    <row r="50" spans="1:6" s="215" customFormat="1" ht="15.75" customHeight="1" x14ac:dyDescent="0.25">
      <c r="A50" s="272"/>
      <c r="B50" s="273"/>
      <c r="C50" s="274"/>
      <c r="D50" s="275"/>
      <c r="F50" s="252"/>
    </row>
    <row r="51" spans="1:6" s="215" customFormat="1" ht="15.75" customHeight="1" x14ac:dyDescent="0.25">
      <c r="A51" s="246" t="s">
        <v>145</v>
      </c>
      <c r="B51" s="220"/>
      <c r="C51" s="221"/>
      <c r="D51" s="220"/>
      <c r="F51" s="252"/>
    </row>
    <row r="52" spans="1:6" s="215" customFormat="1" ht="15.75" customHeight="1" x14ac:dyDescent="0.25">
      <c r="A52" s="249" t="s">
        <v>146</v>
      </c>
      <c r="B52" s="250"/>
      <c r="C52" s="251"/>
      <c r="D52" s="250"/>
      <c r="F52" s="252"/>
    </row>
    <row r="53" spans="1:6" s="215" customFormat="1" ht="15.75" customHeight="1" x14ac:dyDescent="0.25">
      <c r="A53" s="249"/>
      <c r="B53" s="250"/>
      <c r="C53" s="251"/>
      <c r="D53" s="250"/>
      <c r="F53" s="252"/>
    </row>
    <row r="54" spans="1:6" s="215" customFormat="1" ht="15.75" customHeight="1" x14ac:dyDescent="0.25">
      <c r="A54" s="269" t="s">
        <v>147</v>
      </c>
      <c r="B54" s="223" t="s">
        <v>124</v>
      </c>
      <c r="C54" s="224"/>
      <c r="D54" s="223" t="s">
        <v>125</v>
      </c>
      <c r="F54" s="252"/>
    </row>
    <row r="55" spans="1:6" s="215" customFormat="1" ht="15.75" customHeight="1" x14ac:dyDescent="0.25">
      <c r="A55" s="249" t="s">
        <v>148</v>
      </c>
      <c r="B55" s="276">
        <v>308925839.60000002</v>
      </c>
      <c r="C55" s="277"/>
      <c r="D55" s="276">
        <v>227708910.15000001</v>
      </c>
      <c r="F55" s="252"/>
    </row>
    <row r="56" spans="1:6" s="215" customFormat="1" ht="14.25" customHeight="1" x14ac:dyDescent="0.25">
      <c r="A56" s="249" t="s">
        <v>149</v>
      </c>
      <c r="B56" s="276">
        <v>363021.33</v>
      </c>
      <c r="C56" s="277"/>
      <c r="D56" s="276">
        <v>0</v>
      </c>
      <c r="F56" s="252"/>
    </row>
    <row r="57" spans="1:6" s="215" customFormat="1" ht="16.5" customHeight="1" x14ac:dyDescent="0.25">
      <c r="A57" s="249" t="s">
        <v>150</v>
      </c>
      <c r="B57" s="276">
        <v>154895326.25</v>
      </c>
      <c r="C57" s="277"/>
      <c r="D57" s="276">
        <v>8856648.1199999992</v>
      </c>
      <c r="F57" s="252"/>
    </row>
    <row r="58" spans="1:6" s="215" customFormat="1" ht="15" customHeight="1" x14ac:dyDescent="0.25">
      <c r="A58" s="249" t="s">
        <v>151</v>
      </c>
      <c r="B58" s="276">
        <v>399293256.81999999</v>
      </c>
      <c r="C58" s="277"/>
      <c r="D58" s="276">
        <v>0</v>
      </c>
    </row>
    <row r="59" spans="1:6" s="215" customFormat="1" ht="18.75" customHeight="1" thickBot="1" x14ac:dyDescent="0.3">
      <c r="A59" s="249" t="s">
        <v>152</v>
      </c>
      <c r="B59" s="276">
        <v>19211049604.380001</v>
      </c>
      <c r="C59" s="277"/>
      <c r="D59" s="276">
        <v>721424267.38999999</v>
      </c>
    </row>
    <row r="60" spans="1:6" s="215" customFormat="1" ht="15.75" thickBot="1" x14ac:dyDescent="0.3">
      <c r="A60" s="263" t="s">
        <v>153</v>
      </c>
      <c r="B60" s="278">
        <f>SUM(B55:B59)</f>
        <v>20074527048.380001</v>
      </c>
      <c r="C60" s="279"/>
      <c r="D60" s="278">
        <f>SUM(D55:D59)</f>
        <v>957989825.65999997</v>
      </c>
    </row>
    <row r="61" spans="1:6" s="215" customFormat="1" ht="15.75" thickTop="1" x14ac:dyDescent="0.25">
      <c r="A61" s="212"/>
      <c r="B61" s="213"/>
      <c r="C61" s="214"/>
      <c r="D61" s="280"/>
    </row>
    <row r="62" spans="1:6" s="215" customFormat="1" x14ac:dyDescent="0.25">
      <c r="A62" s="269"/>
      <c r="B62" s="266"/>
      <c r="C62" s="258"/>
      <c r="D62" s="234"/>
    </row>
    <row r="63" spans="1:6" s="215" customFormat="1" x14ac:dyDescent="0.25">
      <c r="A63" s="212"/>
      <c r="B63" s="281"/>
      <c r="C63" s="240"/>
      <c r="D63" s="213"/>
    </row>
    <row r="64" spans="1:6" s="215" customFormat="1" ht="18.75" x14ac:dyDescent="0.25">
      <c r="A64" s="246" t="s">
        <v>154</v>
      </c>
      <c r="B64" s="275"/>
      <c r="C64" s="274"/>
      <c r="D64" s="275"/>
      <c r="F64" s="282"/>
    </row>
    <row r="65" spans="1:6" s="215" customFormat="1" ht="30" x14ac:dyDescent="0.25">
      <c r="A65" s="249" t="s">
        <v>155</v>
      </c>
      <c r="B65" s="220"/>
      <c r="C65" s="221"/>
      <c r="D65" s="220"/>
    </row>
    <row r="66" spans="1:6" s="215" customFormat="1" hidden="1" x14ac:dyDescent="0.25">
      <c r="A66" s="212"/>
      <c r="B66" s="213"/>
      <c r="C66" s="214"/>
      <c r="D66" s="213"/>
    </row>
    <row r="67" spans="1:6" s="215" customFormat="1" hidden="1" x14ac:dyDescent="0.25">
      <c r="A67" s="212"/>
      <c r="B67" s="250"/>
      <c r="C67" s="251"/>
      <c r="D67" s="250"/>
    </row>
    <row r="68" spans="1:6" s="215" customFormat="1" x14ac:dyDescent="0.25">
      <c r="A68" s="249"/>
      <c r="B68" s="250"/>
      <c r="C68" s="251"/>
      <c r="D68" s="250"/>
    </row>
    <row r="69" spans="1:6" s="213" customFormat="1" x14ac:dyDescent="0.25">
      <c r="A69" s="283" t="s">
        <v>156</v>
      </c>
      <c r="B69" s="223" t="s">
        <v>124</v>
      </c>
      <c r="C69" s="224"/>
      <c r="D69" s="223" t="s">
        <v>125</v>
      </c>
    </row>
    <row r="70" spans="1:6" ht="15.75" thickBot="1" x14ac:dyDescent="0.3">
      <c r="A70" s="284" t="s">
        <v>157</v>
      </c>
      <c r="B70" s="285">
        <v>82128972.010000005</v>
      </c>
      <c r="C70" s="286"/>
      <c r="D70" s="285">
        <v>108194575.31999999</v>
      </c>
    </row>
    <row r="71" spans="1:6" ht="21.75" customHeight="1" thickTop="1" thickBot="1" x14ac:dyDescent="0.3">
      <c r="A71" s="223" t="s">
        <v>143</v>
      </c>
      <c r="B71" s="287">
        <f>SUM(B70:B70)</f>
        <v>82128972.010000005</v>
      </c>
      <c r="C71" s="288"/>
      <c r="D71" s="287">
        <f>SUM(D70:D70)</f>
        <v>108194575.31999999</v>
      </c>
    </row>
    <row r="72" spans="1:6" ht="15.75" thickTop="1" x14ac:dyDescent="0.25">
      <c r="A72" s="213"/>
    </row>
    <row r="73" spans="1:6" x14ac:dyDescent="0.25">
      <c r="A73" s="271"/>
    </row>
    <row r="74" spans="1:6" x14ac:dyDescent="0.25">
      <c r="A74" s="219"/>
      <c r="B74" s="219"/>
      <c r="C74" s="221"/>
      <c r="D74" s="219"/>
    </row>
    <row r="75" spans="1:6" x14ac:dyDescent="0.25">
      <c r="A75" s="219" t="s">
        <v>158</v>
      </c>
      <c r="B75" s="219"/>
      <c r="C75" s="221"/>
      <c r="D75" s="219"/>
    </row>
    <row r="76" spans="1:6" ht="14.25" customHeight="1" x14ac:dyDescent="0.25">
      <c r="A76" s="237"/>
      <c r="B76" s="219"/>
      <c r="C76" s="221"/>
      <c r="D76" s="219"/>
    </row>
    <row r="77" spans="1:6" ht="48" customHeight="1" x14ac:dyDescent="0.25">
      <c r="A77" s="237" t="s">
        <v>159</v>
      </c>
      <c r="B77" s="223"/>
      <c r="C77" s="224"/>
      <c r="D77" s="223"/>
      <c r="F77" s="244"/>
    </row>
    <row r="78" spans="1:6" x14ac:dyDescent="0.25">
      <c r="A78" s="289"/>
      <c r="B78" s="223"/>
      <c r="C78" s="224"/>
      <c r="D78" s="236"/>
    </row>
    <row r="79" spans="1:6" ht="21" customHeight="1" x14ac:dyDescent="0.25">
      <c r="A79" s="290" t="s">
        <v>160</v>
      </c>
      <c r="B79" s="223" t="s">
        <v>124</v>
      </c>
      <c r="C79" s="224"/>
      <c r="D79" s="223" t="s">
        <v>125</v>
      </c>
    </row>
    <row r="80" spans="1:6" s="215" customFormat="1" x14ac:dyDescent="0.25">
      <c r="A80" s="225" t="s">
        <v>161</v>
      </c>
      <c r="B80" s="291">
        <v>10416847.119999999</v>
      </c>
      <c r="C80" s="286"/>
      <c r="D80" s="291">
        <v>7112363.4199999999</v>
      </c>
    </row>
    <row r="81" spans="1:4" s="215" customFormat="1" x14ac:dyDescent="0.25">
      <c r="A81" s="225" t="s">
        <v>162</v>
      </c>
      <c r="B81" s="291">
        <v>2174531.04</v>
      </c>
      <c r="C81" s="286"/>
      <c r="D81" s="291">
        <v>7750</v>
      </c>
    </row>
    <row r="82" spans="1:4" s="215" customFormat="1" ht="15.75" thickBot="1" x14ac:dyDescent="0.3">
      <c r="A82" s="225" t="s">
        <v>163</v>
      </c>
      <c r="B82" s="292">
        <v>7060054.3399999999</v>
      </c>
      <c r="C82" s="286"/>
      <c r="D82" s="292">
        <v>7328909.1399999997</v>
      </c>
    </row>
    <row r="83" spans="1:4" s="215" customFormat="1" ht="15.75" thickBot="1" x14ac:dyDescent="0.3">
      <c r="A83" s="236" t="s">
        <v>164</v>
      </c>
      <c r="B83" s="293">
        <f>SUM(B80:B82)</f>
        <v>19651432.5</v>
      </c>
      <c r="C83" s="288"/>
      <c r="D83" s="293">
        <f>SUM(D80:D82)</f>
        <v>14449022.559999999</v>
      </c>
    </row>
    <row r="84" spans="1:4" s="215" customFormat="1" ht="15.75" thickTop="1" x14ac:dyDescent="0.25">
      <c r="A84" s="212"/>
      <c r="B84" s="275"/>
      <c r="C84" s="274"/>
      <c r="D84" s="275"/>
    </row>
    <row r="85" spans="1:4" s="215" customFormat="1" x14ac:dyDescent="0.25">
      <c r="A85" s="212"/>
      <c r="B85" s="275"/>
      <c r="C85" s="274"/>
      <c r="D85" s="275"/>
    </row>
    <row r="86" spans="1:4" s="215" customFormat="1" x14ac:dyDescent="0.25">
      <c r="B86" s="275"/>
      <c r="C86" s="274"/>
      <c r="D86" s="275"/>
    </row>
    <row r="87" spans="1:4" s="215" customFormat="1" x14ac:dyDescent="0.25">
      <c r="A87" s="294" t="s">
        <v>165</v>
      </c>
      <c r="B87" s="275"/>
      <c r="C87" s="274"/>
      <c r="D87" s="275"/>
    </row>
    <row r="88" spans="1:4" s="215" customFormat="1" x14ac:dyDescent="0.25">
      <c r="A88" s="294"/>
      <c r="B88" s="275"/>
      <c r="C88" s="274"/>
      <c r="D88" s="275"/>
    </row>
    <row r="89" spans="1:4" s="215" customFormat="1" ht="30" x14ac:dyDescent="0.25">
      <c r="A89" s="295" t="s">
        <v>166</v>
      </c>
      <c r="B89" s="275"/>
      <c r="C89" s="274"/>
      <c r="D89" s="275"/>
    </row>
    <row r="90" spans="1:4" s="222" customFormat="1" x14ac:dyDescent="0.25">
      <c r="A90" s="235" t="s">
        <v>156</v>
      </c>
      <c r="B90" s="275"/>
      <c r="C90" s="274"/>
      <c r="D90" s="275"/>
    </row>
    <row r="91" spans="1:4" s="215" customFormat="1" x14ac:dyDescent="0.25">
      <c r="A91" s="272"/>
      <c r="B91" s="223" t="s">
        <v>124</v>
      </c>
      <c r="C91" s="224"/>
      <c r="D91" s="223" t="s">
        <v>125</v>
      </c>
    </row>
    <row r="92" spans="1:4" s="215" customFormat="1" ht="30.75" customHeight="1" thickBot="1" x14ac:dyDescent="0.3">
      <c r="A92" s="212" t="s">
        <v>167</v>
      </c>
      <c r="B92" s="296">
        <v>579110.19999999995</v>
      </c>
      <c r="C92" s="240"/>
      <c r="D92" s="296">
        <v>500000</v>
      </c>
    </row>
    <row r="93" spans="1:4" s="215" customFormat="1" ht="21" customHeight="1" thickBot="1" x14ac:dyDescent="0.3">
      <c r="A93" s="269" t="s">
        <v>143</v>
      </c>
      <c r="B93" s="297">
        <f>SUM(B92)</f>
        <v>579110.19999999995</v>
      </c>
      <c r="C93" s="298"/>
      <c r="D93" s="299">
        <f>SUM(D92)</f>
        <v>500000</v>
      </c>
    </row>
    <row r="94" spans="1:4" s="215" customFormat="1" ht="21" customHeight="1" x14ac:dyDescent="0.25">
      <c r="A94" s="269"/>
      <c r="B94" s="300"/>
      <c r="C94" s="298"/>
      <c r="D94" s="281"/>
    </row>
    <row r="95" spans="1:4" s="215" customFormat="1" ht="21" customHeight="1" x14ac:dyDescent="0.25">
      <c r="A95" s="269"/>
      <c r="B95" s="300"/>
      <c r="C95" s="298"/>
      <c r="D95" s="281"/>
    </row>
    <row r="96" spans="1:4" s="215" customFormat="1" ht="21" customHeight="1" x14ac:dyDescent="0.25">
      <c r="A96" s="269"/>
      <c r="B96" s="300"/>
      <c r="C96" s="298"/>
      <c r="D96" s="281"/>
    </row>
    <row r="97" spans="1:7" s="215" customFormat="1" ht="21" customHeight="1" x14ac:dyDescent="0.25">
      <c r="A97" s="269"/>
      <c r="B97" s="300"/>
      <c r="C97" s="298"/>
      <c r="D97" s="281"/>
    </row>
    <row r="98" spans="1:7" s="215" customFormat="1" ht="28.5" customHeight="1" x14ac:dyDescent="0.25">
      <c r="A98" s="212"/>
      <c r="B98" s="275"/>
      <c r="C98" s="274"/>
      <c r="D98" s="275"/>
    </row>
    <row r="99" spans="1:7" s="215" customFormat="1" ht="22.5" customHeight="1" x14ac:dyDescent="0.25">
      <c r="A99" s="263" t="s">
        <v>168</v>
      </c>
      <c r="B99" s="213"/>
      <c r="C99" s="214"/>
      <c r="D99" s="213"/>
    </row>
    <row r="100" spans="1:7" s="215" customFormat="1" ht="24.75" customHeight="1" x14ac:dyDescent="0.25">
      <c r="A100" s="246" t="s">
        <v>22</v>
      </c>
      <c r="B100" s="220"/>
      <c r="C100" s="221"/>
      <c r="D100" s="220"/>
    </row>
    <row r="101" spans="1:7" s="212" customFormat="1" ht="121.5" customHeight="1" x14ac:dyDescent="0.25">
      <c r="A101" s="301" t="s">
        <v>169</v>
      </c>
      <c r="B101" s="220"/>
      <c r="C101" s="221"/>
      <c r="D101" s="220"/>
    </row>
    <row r="102" spans="1:7" s="215" customFormat="1" ht="69.75" customHeight="1" x14ac:dyDescent="0.25">
      <c r="A102" s="301" t="s">
        <v>170</v>
      </c>
      <c r="B102" s="213"/>
      <c r="C102" s="214"/>
      <c r="D102" s="213"/>
    </row>
    <row r="103" spans="1:7" s="215" customFormat="1" x14ac:dyDescent="0.25">
      <c r="A103" s="249"/>
      <c r="B103" s="250"/>
      <c r="C103" s="251"/>
      <c r="D103" s="250"/>
      <c r="F103" s="244"/>
    </row>
    <row r="104" spans="1:7" s="215" customFormat="1" x14ac:dyDescent="0.25">
      <c r="A104" s="235" t="s">
        <v>156</v>
      </c>
      <c r="B104" s="223" t="s">
        <v>124</v>
      </c>
      <c r="C104" s="224"/>
      <c r="D104" s="223" t="s">
        <v>125</v>
      </c>
      <c r="F104" s="252"/>
    </row>
    <row r="105" spans="1:7" s="215" customFormat="1" x14ac:dyDescent="0.25">
      <c r="A105" s="225" t="s">
        <v>171</v>
      </c>
      <c r="B105" s="291">
        <v>765026518.29999995</v>
      </c>
      <c r="C105" s="286"/>
      <c r="D105" s="291">
        <v>764701518.29999995</v>
      </c>
      <c r="F105" s="244"/>
    </row>
    <row r="106" spans="1:7" s="215" customFormat="1" x14ac:dyDescent="0.25">
      <c r="A106" s="225" t="s">
        <v>172</v>
      </c>
      <c r="B106" s="291">
        <v>434078894.43000001</v>
      </c>
      <c r="C106" s="286"/>
      <c r="D106" s="291">
        <v>420278145.39999998</v>
      </c>
      <c r="F106" s="72"/>
    </row>
    <row r="107" spans="1:7" s="215" customFormat="1" x14ac:dyDescent="0.25">
      <c r="A107" s="225" t="s">
        <v>173</v>
      </c>
      <c r="B107" s="291">
        <v>2203621814.4000001</v>
      </c>
      <c r="C107" s="286"/>
      <c r="D107" s="291">
        <v>2203621815.4000001</v>
      </c>
    </row>
    <row r="108" spans="1:7" s="215" customFormat="1" x14ac:dyDescent="0.25">
      <c r="A108" s="225" t="s">
        <v>174</v>
      </c>
      <c r="B108" s="291">
        <v>1573116421.55</v>
      </c>
      <c r="C108" s="286"/>
      <c r="D108" s="291">
        <v>1582685524.29</v>
      </c>
      <c r="F108" s="244"/>
    </row>
    <row r="109" spans="1:7" s="215" customFormat="1" ht="15.75" customHeight="1" x14ac:dyDescent="0.25">
      <c r="A109" s="225" t="s">
        <v>175</v>
      </c>
      <c r="B109" s="291">
        <v>10909678948.43</v>
      </c>
      <c r="C109" s="286"/>
      <c r="D109" s="291">
        <v>10839592062.82</v>
      </c>
      <c r="F109" s="244"/>
    </row>
    <row r="110" spans="1:7" s="215" customFormat="1" ht="15.75" customHeight="1" thickBot="1" x14ac:dyDescent="0.3">
      <c r="A110" s="225" t="s">
        <v>176</v>
      </c>
      <c r="B110" s="291">
        <v>21502761025.439999</v>
      </c>
      <c r="C110" s="286"/>
      <c r="D110" s="291">
        <v>21502973709.029999</v>
      </c>
      <c r="E110" s="244"/>
      <c r="F110" s="244"/>
    </row>
    <row r="111" spans="1:7" s="215" customFormat="1" ht="18" customHeight="1" thickBot="1" x14ac:dyDescent="0.3">
      <c r="A111" s="235" t="s">
        <v>177</v>
      </c>
      <c r="B111" s="302">
        <f>SUM(B105:B110)</f>
        <v>37388283622.550003</v>
      </c>
      <c r="C111" s="288"/>
      <c r="D111" s="302">
        <f>SUM(D105:D110)</f>
        <v>37313852775.239998</v>
      </c>
      <c r="E111" s="244"/>
      <c r="F111" s="252"/>
      <c r="G111" s="229"/>
    </row>
    <row r="112" spans="1:7" s="215" customFormat="1" ht="15.75" thickBot="1" x14ac:dyDescent="0.3">
      <c r="A112" s="235" t="s">
        <v>178</v>
      </c>
      <c r="B112" s="303">
        <v>-7398518819.4499998</v>
      </c>
      <c r="C112" s="288"/>
      <c r="D112" s="303">
        <v>-2119211772.3699999</v>
      </c>
      <c r="F112" s="244"/>
    </row>
    <row r="113" spans="1:6" s="212" customFormat="1" ht="17.25" customHeight="1" thickBot="1" x14ac:dyDescent="0.3">
      <c r="A113" s="225" t="s">
        <v>179</v>
      </c>
      <c r="B113" s="302">
        <v>24471022433.919998</v>
      </c>
      <c r="C113" s="288"/>
      <c r="D113" s="302">
        <v>17789136311.59</v>
      </c>
    </row>
    <row r="114" spans="1:6" s="212" customFormat="1" ht="15.75" thickBot="1" x14ac:dyDescent="0.3">
      <c r="A114" s="236" t="s">
        <v>143</v>
      </c>
      <c r="B114" s="304">
        <f>SUM(B111:B113)</f>
        <v>54460787237.020004</v>
      </c>
      <c r="C114" s="305"/>
      <c r="D114" s="304">
        <f>SUM(D111:D113)</f>
        <v>52983777314.459991</v>
      </c>
    </row>
    <row r="115" spans="1:6" s="212" customFormat="1" ht="15.75" thickTop="1" x14ac:dyDescent="0.25">
      <c r="B115" s="306"/>
      <c r="C115" s="307"/>
      <c r="D115" s="308"/>
    </row>
    <row r="116" spans="1:6" s="212" customFormat="1" x14ac:dyDescent="0.25">
      <c r="A116" s="271"/>
      <c r="B116" s="309"/>
      <c r="C116" s="310"/>
      <c r="D116" s="213"/>
    </row>
    <row r="117" spans="1:6" s="212" customFormat="1" x14ac:dyDescent="0.25">
      <c r="A117" s="246" t="s">
        <v>180</v>
      </c>
      <c r="B117" s="311"/>
      <c r="C117" s="307"/>
      <c r="D117" s="311"/>
    </row>
    <row r="118" spans="1:6" s="212" customFormat="1" ht="52.5" customHeight="1" x14ac:dyDescent="0.25">
      <c r="A118" s="249" t="s">
        <v>181</v>
      </c>
      <c r="B118" s="275"/>
      <c r="C118" s="274"/>
      <c r="D118" s="275"/>
    </row>
    <row r="119" spans="1:6" s="212" customFormat="1" x14ac:dyDescent="0.25">
      <c r="A119" s="246"/>
      <c r="B119" s="275"/>
      <c r="C119" s="274"/>
      <c r="D119" s="275"/>
    </row>
    <row r="120" spans="1:6" s="213" customFormat="1" x14ac:dyDescent="0.25">
      <c r="A120" s="212"/>
      <c r="B120" s="220"/>
      <c r="C120" s="221"/>
      <c r="D120" s="220"/>
    </row>
    <row r="121" spans="1:6" s="213" customFormat="1" x14ac:dyDescent="0.25">
      <c r="A121" s="283" t="s">
        <v>182</v>
      </c>
      <c r="B121" s="223" t="s">
        <v>124</v>
      </c>
      <c r="C121" s="224"/>
      <c r="D121" s="223" t="s">
        <v>125</v>
      </c>
    </row>
    <row r="122" spans="1:6" s="212" customFormat="1" ht="15.75" thickBot="1" x14ac:dyDescent="0.3">
      <c r="A122" s="284" t="s">
        <v>183</v>
      </c>
      <c r="B122" s="312">
        <v>23962416.77</v>
      </c>
      <c r="C122" s="286"/>
      <c r="D122" s="312">
        <v>18126369.100000001</v>
      </c>
      <c r="F122" s="313"/>
    </row>
    <row r="123" spans="1:6" s="215" customFormat="1" ht="15.75" thickBot="1" x14ac:dyDescent="0.3">
      <c r="A123" s="269" t="s">
        <v>164</v>
      </c>
      <c r="B123" s="314">
        <f>SUM(B122:B122)</f>
        <v>23962416.77</v>
      </c>
      <c r="C123" s="305"/>
      <c r="D123" s="314">
        <f>SUM(D122:D122)</f>
        <v>18126369.100000001</v>
      </c>
    </row>
    <row r="124" spans="1:6" s="215" customFormat="1" ht="15.75" thickTop="1" x14ac:dyDescent="0.25">
      <c r="A124" s="269"/>
      <c r="B124" s="315"/>
      <c r="C124" s="305"/>
      <c r="D124" s="315"/>
    </row>
    <row r="125" spans="1:6" s="215" customFormat="1" x14ac:dyDescent="0.25">
      <c r="A125" s="269"/>
      <c r="B125" s="315"/>
      <c r="C125" s="305"/>
      <c r="D125" s="315"/>
    </row>
    <row r="126" spans="1:6" s="215" customFormat="1" x14ac:dyDescent="0.25">
      <c r="A126" s="269"/>
      <c r="B126" s="315"/>
      <c r="C126" s="305"/>
      <c r="D126" s="315"/>
    </row>
    <row r="127" spans="1:6" s="215" customFormat="1" x14ac:dyDescent="0.25">
      <c r="A127" s="269"/>
      <c r="B127" s="315"/>
      <c r="C127" s="305"/>
      <c r="D127" s="315"/>
    </row>
    <row r="128" spans="1:6" s="215" customFormat="1" x14ac:dyDescent="0.25">
      <c r="A128" s="269"/>
      <c r="B128" s="315"/>
      <c r="C128" s="305"/>
      <c r="D128" s="315"/>
    </row>
    <row r="129" spans="1:7" s="215" customFormat="1" x14ac:dyDescent="0.25">
      <c r="A129" s="269"/>
      <c r="B129" s="315"/>
      <c r="C129" s="305"/>
      <c r="D129" s="315"/>
    </row>
    <row r="130" spans="1:7" s="215" customFormat="1" x14ac:dyDescent="0.25">
      <c r="A130" s="269"/>
      <c r="B130" s="315"/>
      <c r="C130" s="305"/>
      <c r="D130" s="315"/>
    </row>
    <row r="131" spans="1:7" s="215" customFormat="1" x14ac:dyDescent="0.25">
      <c r="A131" s="269"/>
      <c r="B131" s="315"/>
      <c r="C131" s="305"/>
      <c r="D131" s="315"/>
    </row>
    <row r="132" spans="1:7" s="215" customFormat="1" x14ac:dyDescent="0.25">
      <c r="A132" s="269"/>
      <c r="B132" s="315"/>
      <c r="C132" s="305"/>
      <c r="D132" s="315"/>
    </row>
    <row r="133" spans="1:7" s="215" customFormat="1" x14ac:dyDescent="0.25">
      <c r="A133" s="269"/>
      <c r="B133" s="315"/>
      <c r="C133" s="305"/>
      <c r="D133" s="315"/>
    </row>
    <row r="134" spans="1:7" s="215" customFormat="1" x14ac:dyDescent="0.25">
      <c r="A134" s="269"/>
      <c r="B134" s="315"/>
      <c r="C134" s="305"/>
      <c r="D134" s="315"/>
    </row>
    <row r="135" spans="1:7" s="215" customFormat="1" x14ac:dyDescent="0.25">
      <c r="A135" s="269"/>
      <c r="B135" s="315"/>
      <c r="C135" s="305"/>
      <c r="D135" s="315"/>
      <c r="F135" s="244"/>
      <c r="G135" s="244"/>
    </row>
    <row r="136" spans="1:7" s="215" customFormat="1" x14ac:dyDescent="0.25">
      <c r="A136" s="213"/>
      <c r="B136" s="213"/>
      <c r="C136" s="214"/>
      <c r="D136" s="213"/>
      <c r="E136" s="316"/>
      <c r="F136" s="72"/>
      <c r="G136" s="317"/>
    </row>
    <row r="137" spans="1:7" s="215" customFormat="1" x14ac:dyDescent="0.25">
      <c r="A137" s="246" t="s">
        <v>184</v>
      </c>
      <c r="B137" s="312"/>
      <c r="C137" s="286"/>
      <c r="D137" s="312"/>
      <c r="F137" s="317"/>
      <c r="G137" s="317"/>
    </row>
    <row r="138" spans="1:7" s="215" customFormat="1" x14ac:dyDescent="0.25">
      <c r="A138" s="212"/>
      <c r="B138" s="312"/>
      <c r="C138" s="286"/>
      <c r="D138" s="312"/>
      <c r="F138" s="72"/>
      <c r="G138" s="317"/>
    </row>
    <row r="139" spans="1:7" s="215" customFormat="1" ht="45" x14ac:dyDescent="0.25">
      <c r="A139" s="249" t="s">
        <v>185</v>
      </c>
      <c r="B139" s="312"/>
      <c r="C139" s="286"/>
      <c r="D139" s="312"/>
      <c r="E139" s="244"/>
      <c r="F139" s="72"/>
      <c r="G139" s="318"/>
    </row>
    <row r="140" spans="1:7" s="215" customFormat="1" x14ac:dyDescent="0.25">
      <c r="A140" s="284"/>
      <c r="B140" s="223" t="s">
        <v>124</v>
      </c>
      <c r="C140" s="224"/>
      <c r="D140" s="223" t="s">
        <v>125</v>
      </c>
      <c r="E140" s="316"/>
      <c r="F140" s="317"/>
      <c r="G140" s="317"/>
    </row>
    <row r="141" spans="1:7" s="215" customFormat="1" x14ac:dyDescent="0.25">
      <c r="A141" s="284" t="s">
        <v>186</v>
      </c>
      <c r="B141" s="319">
        <v>2083281299.3099999</v>
      </c>
      <c r="C141" s="286"/>
      <c r="D141" s="312">
        <v>2053245136.7</v>
      </c>
      <c r="E141" s="244"/>
      <c r="F141" s="317"/>
      <c r="G141" s="317"/>
    </row>
    <row r="142" spans="1:7" s="215" customFormat="1" x14ac:dyDescent="0.25">
      <c r="A142" s="284" t="s">
        <v>187</v>
      </c>
      <c r="B142" s="319">
        <v>233575218.96000001</v>
      </c>
      <c r="C142" s="286"/>
      <c r="D142" s="312">
        <v>270263604.02999997</v>
      </c>
      <c r="F142" s="72"/>
      <c r="G142" s="72"/>
    </row>
    <row r="143" spans="1:7" s="215" customFormat="1" ht="18.75" x14ac:dyDescent="0.25">
      <c r="A143" s="284" t="s">
        <v>188</v>
      </c>
      <c r="B143" s="319">
        <v>789557913.10000002</v>
      </c>
      <c r="C143" s="286"/>
      <c r="D143" s="312">
        <v>846257986.97000003</v>
      </c>
      <c r="F143" s="282"/>
      <c r="G143" s="316"/>
    </row>
    <row r="144" spans="1:7" s="215" customFormat="1" ht="15.75" thickBot="1" x14ac:dyDescent="0.3">
      <c r="A144" s="284" t="s">
        <v>189</v>
      </c>
      <c r="B144" s="319">
        <v>213364310.09</v>
      </c>
      <c r="C144" s="286"/>
      <c r="D144" s="312">
        <v>302405495.24000001</v>
      </c>
      <c r="E144" s="244"/>
      <c r="F144" s="72"/>
    </row>
    <row r="145" spans="1:1003" s="322" customFormat="1" ht="15.75" thickBot="1" x14ac:dyDescent="0.3">
      <c r="A145" s="320" t="s">
        <v>190</v>
      </c>
      <c r="B145" s="321">
        <f>SUM(B141:B144)</f>
        <v>3319778741.46</v>
      </c>
      <c r="C145" s="288"/>
      <c r="D145" s="321">
        <f>SUM(D141:D144)</f>
        <v>3472172222.9399996</v>
      </c>
      <c r="E145" s="222"/>
      <c r="F145" s="222"/>
      <c r="G145" s="222"/>
      <c r="H145" s="222"/>
      <c r="I145" s="222"/>
      <c r="J145" s="222"/>
      <c r="K145" s="222"/>
      <c r="L145" s="222"/>
      <c r="M145" s="222"/>
      <c r="N145" s="222"/>
      <c r="O145" s="222"/>
      <c r="P145" s="222"/>
      <c r="Q145" s="222"/>
      <c r="R145" s="222"/>
      <c r="S145" s="222"/>
      <c r="T145" s="222"/>
      <c r="U145" s="222"/>
      <c r="V145" s="222"/>
      <c r="W145" s="222"/>
      <c r="X145" s="222"/>
      <c r="Y145" s="222"/>
      <c r="Z145" s="222"/>
      <c r="AA145" s="222"/>
      <c r="AB145" s="222"/>
      <c r="AC145" s="222"/>
      <c r="AD145" s="222"/>
      <c r="AE145" s="222"/>
      <c r="AF145" s="222"/>
      <c r="AG145" s="222"/>
      <c r="AH145" s="222"/>
      <c r="AI145" s="222"/>
      <c r="AJ145" s="222"/>
      <c r="AK145" s="222"/>
      <c r="AL145" s="222"/>
      <c r="AM145" s="222"/>
      <c r="AN145" s="222"/>
      <c r="AO145" s="222"/>
      <c r="AP145" s="222"/>
      <c r="AQ145" s="222"/>
      <c r="AR145" s="222"/>
      <c r="AS145" s="222"/>
      <c r="AT145" s="222"/>
      <c r="AU145" s="222"/>
      <c r="AV145" s="222"/>
      <c r="AW145" s="222"/>
      <c r="AX145" s="222"/>
      <c r="AY145" s="222"/>
      <c r="AZ145" s="222"/>
      <c r="BA145" s="222"/>
      <c r="BB145" s="222"/>
      <c r="BC145" s="222"/>
      <c r="BD145" s="222"/>
      <c r="BE145" s="222"/>
      <c r="BF145" s="222"/>
      <c r="BG145" s="222"/>
      <c r="BH145" s="222"/>
      <c r="BI145" s="222"/>
      <c r="BJ145" s="222"/>
      <c r="BK145" s="222"/>
      <c r="BL145" s="222"/>
      <c r="BM145" s="222"/>
      <c r="BN145" s="222"/>
      <c r="BO145" s="222"/>
      <c r="BP145" s="222"/>
      <c r="BQ145" s="222"/>
      <c r="BR145" s="222"/>
      <c r="BS145" s="222"/>
      <c r="BT145" s="222"/>
      <c r="BU145" s="222"/>
      <c r="BV145" s="222"/>
      <c r="BW145" s="222"/>
      <c r="BX145" s="222"/>
      <c r="BY145" s="222"/>
      <c r="BZ145" s="222"/>
      <c r="CA145" s="222"/>
      <c r="CB145" s="222"/>
      <c r="CC145" s="222"/>
      <c r="CD145" s="222"/>
      <c r="CE145" s="222"/>
      <c r="CF145" s="222"/>
      <c r="CG145" s="222"/>
      <c r="CH145" s="222"/>
      <c r="CI145" s="222"/>
      <c r="CJ145" s="222"/>
      <c r="CK145" s="222"/>
      <c r="CL145" s="222"/>
      <c r="CM145" s="222"/>
      <c r="CN145" s="222"/>
      <c r="CO145" s="222"/>
      <c r="CP145" s="222"/>
      <c r="CQ145" s="222"/>
      <c r="CR145" s="222"/>
      <c r="CS145" s="222"/>
      <c r="CT145" s="222"/>
      <c r="CU145" s="222"/>
      <c r="CV145" s="222"/>
      <c r="CW145" s="222"/>
      <c r="CX145" s="222"/>
      <c r="CY145" s="222"/>
      <c r="CZ145" s="222"/>
      <c r="DA145" s="222"/>
      <c r="DB145" s="222"/>
      <c r="DC145" s="222"/>
      <c r="DD145" s="222"/>
      <c r="DE145" s="222"/>
      <c r="DF145" s="222"/>
      <c r="DG145" s="222"/>
      <c r="DH145" s="222"/>
      <c r="DI145" s="222"/>
      <c r="DJ145" s="222"/>
      <c r="DK145" s="222"/>
      <c r="DL145" s="222"/>
      <c r="DM145" s="222"/>
      <c r="DN145" s="222"/>
      <c r="DO145" s="222"/>
      <c r="DP145" s="222"/>
      <c r="DQ145" s="222"/>
      <c r="DR145" s="222"/>
      <c r="DS145" s="222"/>
      <c r="DT145" s="222"/>
      <c r="DU145" s="222"/>
      <c r="DV145" s="222"/>
      <c r="DW145" s="222"/>
      <c r="DX145" s="222"/>
      <c r="DY145" s="222"/>
      <c r="DZ145" s="222"/>
      <c r="EA145" s="222"/>
      <c r="EB145" s="222"/>
      <c r="EC145" s="222"/>
      <c r="ED145" s="222"/>
      <c r="EE145" s="222"/>
      <c r="EF145" s="222"/>
      <c r="EG145" s="222"/>
      <c r="EH145" s="222"/>
      <c r="EI145" s="222"/>
      <c r="EJ145" s="222"/>
      <c r="EK145" s="222"/>
      <c r="EL145" s="222"/>
      <c r="EM145" s="222"/>
      <c r="EN145" s="222"/>
      <c r="EO145" s="222"/>
      <c r="EP145" s="222"/>
      <c r="EQ145" s="222"/>
      <c r="ER145" s="222"/>
      <c r="ES145" s="222"/>
      <c r="ET145" s="222"/>
      <c r="EU145" s="222"/>
      <c r="EV145" s="222"/>
      <c r="EW145" s="222"/>
      <c r="EX145" s="222"/>
      <c r="EY145" s="222"/>
      <c r="EZ145" s="222"/>
      <c r="FA145" s="222"/>
      <c r="FB145" s="222"/>
      <c r="FC145" s="222"/>
      <c r="FD145" s="222"/>
      <c r="FE145" s="222"/>
      <c r="FF145" s="222"/>
      <c r="FG145" s="222"/>
      <c r="FH145" s="222"/>
      <c r="FI145" s="222"/>
      <c r="FJ145" s="222"/>
      <c r="FK145" s="222"/>
      <c r="FL145" s="222"/>
      <c r="FM145" s="222"/>
      <c r="FN145" s="222"/>
      <c r="FO145" s="222"/>
      <c r="FP145" s="222"/>
      <c r="FQ145" s="222"/>
      <c r="FR145" s="222"/>
      <c r="FS145" s="222"/>
      <c r="FT145" s="222"/>
      <c r="FU145" s="222"/>
      <c r="FV145" s="222"/>
      <c r="FW145" s="222"/>
      <c r="FX145" s="222"/>
      <c r="FY145" s="222"/>
      <c r="FZ145" s="222"/>
      <c r="GA145" s="222"/>
      <c r="GB145" s="222"/>
      <c r="GC145" s="222"/>
      <c r="GD145" s="222"/>
      <c r="GE145" s="222"/>
      <c r="GF145" s="222"/>
      <c r="GG145" s="222"/>
      <c r="GH145" s="222"/>
      <c r="GI145" s="222"/>
      <c r="GJ145" s="222"/>
      <c r="GK145" s="222"/>
      <c r="GL145" s="222"/>
      <c r="GM145" s="222"/>
      <c r="GN145" s="222"/>
      <c r="GO145" s="222"/>
      <c r="GP145" s="222"/>
      <c r="GQ145" s="222"/>
      <c r="GR145" s="222"/>
      <c r="GS145" s="222"/>
      <c r="GT145" s="222"/>
      <c r="GU145" s="222"/>
      <c r="GV145" s="222"/>
      <c r="GW145" s="222"/>
      <c r="GX145" s="222"/>
      <c r="GY145" s="222"/>
      <c r="GZ145" s="222"/>
      <c r="HA145" s="222"/>
      <c r="HB145" s="222"/>
      <c r="HC145" s="222"/>
      <c r="HD145" s="222"/>
      <c r="HE145" s="222"/>
      <c r="HF145" s="222"/>
      <c r="HG145" s="222"/>
      <c r="HH145" s="222"/>
      <c r="HI145" s="222"/>
      <c r="HJ145" s="222"/>
      <c r="HK145" s="222"/>
      <c r="HL145" s="222"/>
      <c r="HM145" s="222"/>
      <c r="HN145" s="222"/>
      <c r="HO145" s="222"/>
      <c r="HP145" s="222"/>
      <c r="HQ145" s="222"/>
      <c r="HR145" s="222"/>
      <c r="HS145" s="222"/>
      <c r="HT145" s="222"/>
      <c r="HU145" s="222"/>
      <c r="HV145" s="222"/>
      <c r="HW145" s="222"/>
      <c r="HX145" s="222"/>
      <c r="HY145" s="222"/>
      <c r="HZ145" s="222"/>
      <c r="IA145" s="222"/>
      <c r="IB145" s="222"/>
      <c r="IC145" s="222"/>
      <c r="ID145" s="222"/>
      <c r="IE145" s="222"/>
      <c r="IF145" s="222"/>
      <c r="IG145" s="222"/>
      <c r="IH145" s="222"/>
      <c r="II145" s="222"/>
      <c r="IJ145" s="222"/>
      <c r="IK145" s="222"/>
      <c r="IL145" s="222"/>
      <c r="IM145" s="222"/>
      <c r="IN145" s="222"/>
      <c r="IO145" s="222"/>
      <c r="IP145" s="222"/>
      <c r="IQ145" s="222"/>
      <c r="IR145" s="222"/>
      <c r="IS145" s="222"/>
      <c r="IT145" s="222"/>
      <c r="IU145" s="222"/>
      <c r="IV145" s="222"/>
      <c r="IW145" s="222"/>
      <c r="IX145" s="222"/>
      <c r="IY145" s="222"/>
      <c r="IZ145" s="222"/>
      <c r="JA145" s="222"/>
      <c r="JB145" s="222"/>
      <c r="JC145" s="222"/>
      <c r="JD145" s="222"/>
      <c r="JE145" s="222"/>
      <c r="JF145" s="222"/>
      <c r="JG145" s="222"/>
      <c r="JH145" s="222"/>
      <c r="JI145" s="222"/>
      <c r="JJ145" s="222"/>
      <c r="JK145" s="222"/>
      <c r="JL145" s="222"/>
      <c r="JM145" s="222"/>
      <c r="JN145" s="222"/>
      <c r="JO145" s="222"/>
      <c r="JP145" s="222"/>
      <c r="JQ145" s="222"/>
      <c r="JR145" s="222"/>
      <c r="JS145" s="222"/>
      <c r="JT145" s="222"/>
      <c r="JU145" s="222"/>
      <c r="JV145" s="222"/>
      <c r="JW145" s="222"/>
      <c r="JX145" s="222"/>
      <c r="JY145" s="222"/>
      <c r="JZ145" s="222"/>
      <c r="KA145" s="222"/>
      <c r="KB145" s="222"/>
      <c r="KC145" s="222"/>
      <c r="KD145" s="222"/>
      <c r="KE145" s="222"/>
      <c r="KF145" s="222"/>
      <c r="KG145" s="222"/>
      <c r="KH145" s="222"/>
      <c r="KI145" s="222"/>
      <c r="KJ145" s="222"/>
      <c r="KK145" s="222"/>
      <c r="KL145" s="222"/>
      <c r="KM145" s="222"/>
      <c r="KN145" s="222"/>
      <c r="KO145" s="222"/>
      <c r="KP145" s="222"/>
      <c r="KQ145" s="222"/>
      <c r="KR145" s="222"/>
      <c r="KS145" s="222"/>
      <c r="KT145" s="222"/>
      <c r="KU145" s="222"/>
      <c r="KV145" s="222"/>
      <c r="KW145" s="222"/>
      <c r="KX145" s="222"/>
      <c r="KY145" s="222"/>
      <c r="KZ145" s="222"/>
      <c r="LA145" s="222"/>
      <c r="LB145" s="222"/>
      <c r="LC145" s="222"/>
      <c r="LD145" s="222"/>
      <c r="LE145" s="222"/>
      <c r="LF145" s="222"/>
      <c r="LG145" s="222"/>
      <c r="LH145" s="222"/>
      <c r="LI145" s="222"/>
      <c r="LJ145" s="222"/>
      <c r="LK145" s="222"/>
      <c r="LL145" s="222"/>
      <c r="LM145" s="222"/>
      <c r="LN145" s="222"/>
      <c r="LO145" s="222"/>
      <c r="LP145" s="222"/>
      <c r="LQ145" s="222"/>
      <c r="LR145" s="222"/>
      <c r="LS145" s="222"/>
      <c r="LT145" s="222"/>
      <c r="LU145" s="222"/>
      <c r="LV145" s="222"/>
      <c r="LW145" s="222"/>
      <c r="LX145" s="222"/>
      <c r="LY145" s="222"/>
      <c r="LZ145" s="222"/>
      <c r="MA145" s="222"/>
      <c r="MB145" s="222"/>
      <c r="MC145" s="222"/>
      <c r="MD145" s="222"/>
      <c r="ME145" s="222"/>
      <c r="MF145" s="222"/>
      <c r="MG145" s="222"/>
      <c r="MH145" s="222"/>
      <c r="MI145" s="222"/>
      <c r="MJ145" s="222"/>
      <c r="MK145" s="222"/>
      <c r="ML145" s="222"/>
      <c r="MM145" s="222"/>
      <c r="MN145" s="222"/>
      <c r="MO145" s="222"/>
      <c r="MP145" s="222"/>
      <c r="MQ145" s="222"/>
      <c r="MR145" s="222"/>
      <c r="MS145" s="222"/>
      <c r="MT145" s="222"/>
      <c r="MU145" s="222"/>
      <c r="MV145" s="222"/>
      <c r="MW145" s="222"/>
      <c r="MX145" s="222"/>
      <c r="MY145" s="222"/>
      <c r="MZ145" s="222"/>
      <c r="NA145" s="222"/>
      <c r="NB145" s="222"/>
      <c r="NC145" s="222"/>
      <c r="ND145" s="222"/>
      <c r="NE145" s="222"/>
      <c r="NF145" s="222"/>
      <c r="NG145" s="222"/>
      <c r="NH145" s="222"/>
      <c r="NI145" s="222"/>
      <c r="NJ145" s="222"/>
      <c r="NK145" s="222"/>
      <c r="NL145" s="222"/>
      <c r="NM145" s="222"/>
      <c r="NN145" s="222"/>
      <c r="NO145" s="222"/>
      <c r="NP145" s="222"/>
      <c r="NQ145" s="222"/>
      <c r="NR145" s="222"/>
      <c r="NS145" s="222"/>
      <c r="NT145" s="222"/>
      <c r="NU145" s="222"/>
      <c r="NV145" s="222"/>
      <c r="NW145" s="222"/>
      <c r="NX145" s="222"/>
      <c r="NY145" s="222"/>
      <c r="NZ145" s="222"/>
      <c r="OA145" s="222"/>
      <c r="OB145" s="222"/>
      <c r="OC145" s="222"/>
      <c r="OD145" s="222"/>
      <c r="OE145" s="222"/>
      <c r="OF145" s="222"/>
      <c r="OG145" s="222"/>
      <c r="OH145" s="222"/>
      <c r="OI145" s="222"/>
      <c r="OJ145" s="222"/>
      <c r="OK145" s="222"/>
      <c r="OL145" s="222"/>
      <c r="OM145" s="222"/>
      <c r="ON145" s="222"/>
      <c r="OO145" s="222"/>
      <c r="OP145" s="222"/>
      <c r="OQ145" s="222"/>
      <c r="OR145" s="222"/>
      <c r="OS145" s="222"/>
      <c r="OT145" s="222"/>
      <c r="OU145" s="222"/>
      <c r="OV145" s="222"/>
      <c r="OW145" s="222"/>
      <c r="OX145" s="222"/>
      <c r="OY145" s="222"/>
      <c r="OZ145" s="222"/>
      <c r="PA145" s="222"/>
      <c r="PB145" s="222"/>
      <c r="PC145" s="222"/>
      <c r="PD145" s="222"/>
      <c r="PE145" s="222"/>
      <c r="PF145" s="222"/>
      <c r="PG145" s="222"/>
      <c r="PH145" s="222"/>
      <c r="PI145" s="222"/>
      <c r="PJ145" s="222"/>
      <c r="PK145" s="222"/>
      <c r="PL145" s="222"/>
      <c r="PM145" s="222"/>
      <c r="PN145" s="222"/>
      <c r="PO145" s="222"/>
      <c r="PP145" s="222"/>
      <c r="PQ145" s="222"/>
      <c r="PR145" s="222"/>
      <c r="PS145" s="222"/>
      <c r="PT145" s="222"/>
      <c r="PU145" s="222"/>
      <c r="PV145" s="222"/>
      <c r="PW145" s="222"/>
      <c r="PX145" s="222"/>
      <c r="PY145" s="222"/>
      <c r="PZ145" s="222"/>
      <c r="QA145" s="222"/>
      <c r="QB145" s="222"/>
      <c r="QC145" s="222"/>
      <c r="QD145" s="222"/>
      <c r="QE145" s="222"/>
      <c r="QF145" s="222"/>
      <c r="QG145" s="222"/>
      <c r="QH145" s="222"/>
      <c r="QI145" s="222"/>
      <c r="QJ145" s="222"/>
      <c r="QK145" s="222"/>
      <c r="QL145" s="222"/>
      <c r="QM145" s="222"/>
      <c r="QN145" s="222"/>
      <c r="QO145" s="222"/>
      <c r="QP145" s="222"/>
      <c r="QQ145" s="222"/>
      <c r="QR145" s="222"/>
      <c r="QS145" s="222"/>
      <c r="QT145" s="222"/>
      <c r="QU145" s="222"/>
      <c r="QV145" s="222"/>
      <c r="QW145" s="222"/>
      <c r="QX145" s="222"/>
      <c r="QY145" s="222"/>
      <c r="QZ145" s="222"/>
      <c r="RA145" s="222"/>
      <c r="RB145" s="222"/>
      <c r="RC145" s="222"/>
      <c r="RD145" s="222"/>
      <c r="RE145" s="222"/>
      <c r="RF145" s="222"/>
      <c r="RG145" s="222"/>
      <c r="RH145" s="222"/>
      <c r="RI145" s="222"/>
      <c r="RJ145" s="222"/>
      <c r="RK145" s="222"/>
      <c r="RL145" s="222"/>
      <c r="RM145" s="222"/>
      <c r="RN145" s="222"/>
      <c r="RO145" s="222"/>
      <c r="RP145" s="222"/>
      <c r="RQ145" s="222"/>
      <c r="RR145" s="222"/>
      <c r="RS145" s="222"/>
      <c r="RT145" s="222"/>
      <c r="RU145" s="222"/>
      <c r="RV145" s="222"/>
      <c r="RW145" s="222"/>
      <c r="RX145" s="222"/>
      <c r="RY145" s="222"/>
      <c r="RZ145" s="222"/>
      <c r="SA145" s="222"/>
      <c r="SB145" s="222"/>
      <c r="SC145" s="222"/>
      <c r="SD145" s="222"/>
      <c r="SE145" s="222"/>
      <c r="SF145" s="222"/>
      <c r="SG145" s="222"/>
      <c r="SH145" s="222"/>
      <c r="SI145" s="222"/>
      <c r="SJ145" s="222"/>
      <c r="SK145" s="222"/>
      <c r="SL145" s="222"/>
      <c r="SM145" s="222"/>
      <c r="SN145" s="222"/>
      <c r="SO145" s="222"/>
      <c r="SP145" s="222"/>
      <c r="SQ145" s="222"/>
      <c r="SR145" s="222"/>
      <c r="SS145" s="222"/>
      <c r="ST145" s="222"/>
      <c r="SU145" s="222"/>
      <c r="SV145" s="222"/>
      <c r="SW145" s="222"/>
      <c r="SX145" s="222"/>
      <c r="SY145" s="222"/>
      <c r="SZ145" s="222"/>
      <c r="TA145" s="222"/>
      <c r="TB145" s="222"/>
      <c r="TC145" s="222"/>
      <c r="TD145" s="222"/>
      <c r="TE145" s="222"/>
      <c r="TF145" s="222"/>
      <c r="TG145" s="222"/>
      <c r="TH145" s="222"/>
      <c r="TI145" s="222"/>
      <c r="TJ145" s="222"/>
      <c r="TK145" s="222"/>
      <c r="TL145" s="222"/>
      <c r="TM145" s="222"/>
      <c r="TN145" s="222"/>
      <c r="TO145" s="222"/>
      <c r="TP145" s="222"/>
      <c r="TQ145" s="222"/>
      <c r="TR145" s="222"/>
      <c r="TS145" s="222"/>
      <c r="TT145" s="222"/>
      <c r="TU145" s="222"/>
      <c r="TV145" s="222"/>
      <c r="TW145" s="222"/>
      <c r="TX145" s="222"/>
      <c r="TY145" s="222"/>
      <c r="TZ145" s="222"/>
      <c r="UA145" s="222"/>
      <c r="UB145" s="222"/>
      <c r="UC145" s="222"/>
      <c r="UD145" s="222"/>
      <c r="UE145" s="222"/>
      <c r="UF145" s="222"/>
      <c r="UG145" s="222"/>
      <c r="UH145" s="222"/>
      <c r="UI145" s="222"/>
      <c r="UJ145" s="222"/>
      <c r="UK145" s="222"/>
      <c r="UL145" s="222"/>
      <c r="UM145" s="222"/>
      <c r="UN145" s="222"/>
      <c r="UO145" s="222"/>
      <c r="UP145" s="222"/>
      <c r="UQ145" s="222"/>
      <c r="UR145" s="222"/>
      <c r="US145" s="222"/>
      <c r="UT145" s="222"/>
      <c r="UU145" s="222"/>
      <c r="UV145" s="222"/>
      <c r="UW145" s="222"/>
      <c r="UX145" s="222"/>
      <c r="UY145" s="222"/>
      <c r="UZ145" s="222"/>
      <c r="VA145" s="222"/>
      <c r="VB145" s="222"/>
      <c r="VC145" s="222"/>
      <c r="VD145" s="222"/>
      <c r="VE145" s="222"/>
      <c r="VF145" s="222"/>
      <c r="VG145" s="222"/>
      <c r="VH145" s="222"/>
      <c r="VI145" s="222"/>
      <c r="VJ145" s="222"/>
      <c r="VK145" s="222"/>
      <c r="VL145" s="222"/>
      <c r="VM145" s="222"/>
      <c r="VN145" s="222"/>
      <c r="VO145" s="222"/>
      <c r="VP145" s="222"/>
      <c r="VQ145" s="222"/>
      <c r="VR145" s="222"/>
      <c r="VS145" s="222"/>
      <c r="VT145" s="222"/>
      <c r="VU145" s="222"/>
      <c r="VV145" s="222"/>
      <c r="VW145" s="222"/>
      <c r="VX145" s="222"/>
      <c r="VY145" s="222"/>
      <c r="VZ145" s="222"/>
      <c r="WA145" s="222"/>
      <c r="WB145" s="222"/>
      <c r="WC145" s="222"/>
      <c r="WD145" s="222"/>
      <c r="WE145" s="222"/>
      <c r="WF145" s="222"/>
      <c r="WG145" s="222"/>
      <c r="WH145" s="222"/>
      <c r="WI145" s="222"/>
      <c r="WJ145" s="222"/>
      <c r="WK145" s="222"/>
      <c r="WL145" s="222"/>
      <c r="WM145" s="222"/>
      <c r="WN145" s="222"/>
      <c r="WO145" s="222"/>
      <c r="WP145" s="222"/>
      <c r="WQ145" s="222"/>
      <c r="WR145" s="222"/>
      <c r="WS145" s="222"/>
      <c r="WT145" s="222"/>
      <c r="WU145" s="222"/>
      <c r="WV145" s="222"/>
      <c r="WW145" s="222"/>
      <c r="WX145" s="222"/>
      <c r="WY145" s="222"/>
      <c r="WZ145" s="222"/>
      <c r="XA145" s="222"/>
      <c r="XB145" s="222"/>
      <c r="XC145" s="222"/>
      <c r="XD145" s="222"/>
      <c r="XE145" s="222"/>
      <c r="XF145" s="222"/>
      <c r="XG145" s="222"/>
      <c r="XH145" s="222"/>
      <c r="XI145" s="222"/>
      <c r="XJ145" s="222"/>
      <c r="XK145" s="222"/>
      <c r="XL145" s="222"/>
      <c r="XM145" s="222"/>
      <c r="XN145" s="222"/>
      <c r="XO145" s="222"/>
      <c r="XP145" s="222"/>
      <c r="XQ145" s="222"/>
      <c r="XR145" s="222"/>
      <c r="XS145" s="222"/>
      <c r="XT145" s="222"/>
      <c r="XU145" s="222"/>
      <c r="XV145" s="222"/>
      <c r="XW145" s="222"/>
      <c r="XX145" s="222"/>
      <c r="XY145" s="222"/>
      <c r="XZ145" s="222"/>
      <c r="YA145" s="222"/>
      <c r="YB145" s="222"/>
      <c r="YC145" s="222"/>
      <c r="YD145" s="222"/>
      <c r="YE145" s="222"/>
      <c r="YF145" s="222"/>
      <c r="YG145" s="222"/>
      <c r="YH145" s="222"/>
      <c r="YI145" s="222"/>
      <c r="YJ145" s="222"/>
      <c r="YK145" s="222"/>
      <c r="YL145" s="222"/>
      <c r="YM145" s="222"/>
      <c r="YN145" s="222"/>
      <c r="YO145" s="222"/>
      <c r="YP145" s="222"/>
      <c r="YQ145" s="222"/>
      <c r="YR145" s="222"/>
      <c r="YS145" s="222"/>
      <c r="YT145" s="222"/>
      <c r="YU145" s="222"/>
      <c r="YV145" s="222"/>
      <c r="YW145" s="222"/>
      <c r="YX145" s="222"/>
      <c r="YY145" s="222"/>
      <c r="YZ145" s="222"/>
      <c r="ZA145" s="222"/>
      <c r="ZB145" s="222"/>
      <c r="ZC145" s="222"/>
      <c r="ZD145" s="222"/>
      <c r="ZE145" s="222"/>
      <c r="ZF145" s="222"/>
      <c r="ZG145" s="222"/>
      <c r="ZH145" s="222"/>
      <c r="ZI145" s="222"/>
      <c r="ZJ145" s="222"/>
      <c r="ZK145" s="222"/>
      <c r="ZL145" s="222"/>
      <c r="ZM145" s="222"/>
      <c r="ZN145" s="222"/>
      <c r="ZO145" s="222"/>
      <c r="ZP145" s="222"/>
      <c r="ZQ145" s="222"/>
      <c r="ZR145" s="222"/>
      <c r="ZS145" s="222"/>
      <c r="ZT145" s="222"/>
      <c r="ZU145" s="222"/>
      <c r="ZV145" s="222"/>
      <c r="ZW145" s="222"/>
      <c r="ZX145" s="222"/>
      <c r="ZY145" s="222"/>
      <c r="ZZ145" s="222"/>
      <c r="AAA145" s="222"/>
      <c r="AAB145" s="222"/>
      <c r="AAC145" s="222"/>
      <c r="AAD145" s="222"/>
      <c r="AAE145" s="222"/>
      <c r="AAF145" s="222"/>
      <c r="AAG145" s="222"/>
      <c r="AAH145" s="222"/>
      <c r="AAI145" s="222"/>
      <c r="AAJ145" s="222"/>
      <c r="AAK145" s="222"/>
      <c r="AAL145" s="222"/>
      <c r="AAM145" s="222"/>
      <c r="AAN145" s="222"/>
      <c r="AAO145" s="222"/>
      <c r="AAP145" s="222"/>
      <c r="AAQ145" s="222"/>
      <c r="AAR145" s="222"/>
      <c r="AAS145" s="222"/>
      <c r="AAT145" s="222"/>
      <c r="AAU145" s="222"/>
      <c r="AAV145" s="222"/>
      <c r="AAW145" s="222"/>
      <c r="AAX145" s="222"/>
      <c r="AAY145" s="222"/>
      <c r="AAZ145" s="222"/>
      <c r="ABA145" s="222"/>
      <c r="ABB145" s="222"/>
      <c r="ABC145" s="222"/>
      <c r="ABD145" s="222"/>
      <c r="ABE145" s="222"/>
      <c r="ABF145" s="222"/>
      <c r="ABG145" s="222"/>
      <c r="ABH145" s="222"/>
      <c r="ABI145" s="222"/>
      <c r="ABJ145" s="222"/>
      <c r="ABK145" s="222"/>
      <c r="ABL145" s="222"/>
      <c r="ABM145" s="222"/>
      <c r="ABN145" s="222"/>
      <c r="ABO145" s="222"/>
      <c r="ABP145" s="222"/>
      <c r="ABQ145" s="222"/>
      <c r="ABR145" s="222"/>
      <c r="ABS145" s="222"/>
      <c r="ABT145" s="222"/>
      <c r="ABU145" s="222"/>
      <c r="ABV145" s="222"/>
      <c r="ABW145" s="222"/>
      <c r="ABX145" s="222"/>
      <c r="ABY145" s="222"/>
      <c r="ABZ145" s="222"/>
      <c r="ACA145" s="222"/>
      <c r="ACB145" s="222"/>
      <c r="ACC145" s="222"/>
      <c r="ACD145" s="222"/>
      <c r="ACE145" s="222"/>
      <c r="ACF145" s="222"/>
      <c r="ACG145" s="222"/>
      <c r="ACH145" s="222"/>
      <c r="ACI145" s="222"/>
      <c r="ACJ145" s="222"/>
      <c r="ACK145" s="222"/>
      <c r="ACL145" s="222"/>
      <c r="ACM145" s="222"/>
      <c r="ACN145" s="222"/>
      <c r="ACO145" s="222"/>
      <c r="ACP145" s="222"/>
      <c r="ACQ145" s="222"/>
      <c r="ACR145" s="222"/>
      <c r="ACS145" s="222"/>
      <c r="ACT145" s="222"/>
      <c r="ACU145" s="222"/>
      <c r="ACV145" s="222"/>
      <c r="ACW145" s="222"/>
      <c r="ACX145" s="222"/>
      <c r="ACY145" s="222"/>
      <c r="ACZ145" s="222"/>
      <c r="ADA145" s="222"/>
      <c r="ADB145" s="222"/>
      <c r="ADC145" s="222"/>
      <c r="ADD145" s="222"/>
      <c r="ADE145" s="222"/>
      <c r="ADF145" s="222"/>
      <c r="ADG145" s="222"/>
      <c r="ADH145" s="222"/>
      <c r="ADI145" s="222"/>
      <c r="ADJ145" s="222"/>
      <c r="ADK145" s="222"/>
      <c r="ADL145" s="222"/>
      <c r="ADM145" s="222"/>
      <c r="ADN145" s="222"/>
      <c r="ADO145" s="222"/>
      <c r="ADP145" s="222"/>
      <c r="ADQ145" s="222"/>
      <c r="ADR145" s="222"/>
      <c r="ADS145" s="222"/>
      <c r="ADT145" s="222"/>
      <c r="ADU145" s="222"/>
      <c r="ADV145" s="222"/>
      <c r="ADW145" s="222"/>
      <c r="ADX145" s="222"/>
      <c r="ADY145" s="222"/>
      <c r="ADZ145" s="222"/>
      <c r="AEA145" s="222"/>
      <c r="AEB145" s="222"/>
      <c r="AEC145" s="222"/>
      <c r="AED145" s="222"/>
      <c r="AEE145" s="222"/>
      <c r="AEF145" s="222"/>
      <c r="AEG145" s="222"/>
      <c r="AEH145" s="222"/>
      <c r="AEI145" s="222"/>
      <c r="AEJ145" s="222"/>
      <c r="AEK145" s="222"/>
      <c r="AEL145" s="222"/>
      <c r="AEM145" s="222"/>
      <c r="AEN145" s="222"/>
      <c r="AEO145" s="222"/>
      <c r="AEP145" s="222"/>
      <c r="AEQ145" s="222"/>
      <c r="AER145" s="222"/>
      <c r="AES145" s="222"/>
      <c r="AET145" s="222"/>
      <c r="AEU145" s="222"/>
      <c r="AEV145" s="222"/>
      <c r="AEW145" s="222"/>
      <c r="AEX145" s="222"/>
      <c r="AEY145" s="222"/>
      <c r="AEZ145" s="222"/>
      <c r="AFA145" s="222"/>
      <c r="AFB145" s="222"/>
      <c r="AFC145" s="222"/>
      <c r="AFD145" s="222"/>
      <c r="AFE145" s="222"/>
      <c r="AFF145" s="222"/>
      <c r="AFG145" s="222"/>
      <c r="AFH145" s="222"/>
      <c r="AFI145" s="222"/>
      <c r="AFJ145" s="222"/>
      <c r="AFK145" s="222"/>
      <c r="AFL145" s="222"/>
      <c r="AFM145" s="222"/>
      <c r="AFN145" s="222"/>
      <c r="AFO145" s="222"/>
      <c r="AFP145" s="222"/>
      <c r="AFQ145" s="222"/>
      <c r="AFR145" s="222"/>
      <c r="AFS145" s="222"/>
      <c r="AFT145" s="222"/>
      <c r="AFU145" s="222"/>
      <c r="AFV145" s="222"/>
      <c r="AFW145" s="222"/>
      <c r="AFX145" s="222"/>
      <c r="AFY145" s="222"/>
      <c r="AFZ145" s="222"/>
      <c r="AGA145" s="222"/>
      <c r="AGB145" s="222"/>
      <c r="AGC145" s="222"/>
      <c r="AGD145" s="222"/>
      <c r="AGE145" s="222"/>
      <c r="AGF145" s="222"/>
      <c r="AGG145" s="222"/>
      <c r="AGH145" s="222"/>
      <c r="AGI145" s="222"/>
      <c r="AGJ145" s="222"/>
      <c r="AGK145" s="222"/>
      <c r="AGL145" s="222"/>
      <c r="AGM145" s="222"/>
      <c r="AGN145" s="222"/>
      <c r="AGO145" s="222"/>
      <c r="AGP145" s="222"/>
      <c r="AGQ145" s="222"/>
      <c r="AGR145" s="222"/>
      <c r="AGS145" s="222"/>
      <c r="AGT145" s="222"/>
      <c r="AGU145" s="222"/>
      <c r="AGV145" s="222"/>
      <c r="AGW145" s="222"/>
      <c r="AGX145" s="222"/>
      <c r="AGY145" s="222"/>
      <c r="AGZ145" s="222"/>
      <c r="AHA145" s="222"/>
      <c r="AHB145" s="222"/>
      <c r="AHC145" s="222"/>
      <c r="AHD145" s="222"/>
      <c r="AHE145" s="222"/>
      <c r="AHF145" s="222"/>
      <c r="AHG145" s="222"/>
      <c r="AHH145" s="222"/>
      <c r="AHI145" s="222"/>
      <c r="AHJ145" s="222"/>
      <c r="AHK145" s="222"/>
      <c r="AHL145" s="222"/>
      <c r="AHM145" s="222"/>
      <c r="AHN145" s="222"/>
      <c r="AHO145" s="222"/>
      <c r="AHP145" s="222"/>
      <c r="AHQ145" s="222"/>
      <c r="AHR145" s="222"/>
      <c r="AHS145" s="222"/>
      <c r="AHT145" s="222"/>
      <c r="AHU145" s="222"/>
      <c r="AHV145" s="222"/>
      <c r="AHW145" s="222"/>
      <c r="AHX145" s="222"/>
      <c r="AHY145" s="222"/>
      <c r="AHZ145" s="222"/>
      <c r="AIA145" s="222"/>
      <c r="AIB145" s="222"/>
      <c r="AIC145" s="222"/>
      <c r="AID145" s="222"/>
      <c r="AIE145" s="222"/>
      <c r="AIF145" s="222"/>
      <c r="AIG145" s="222"/>
      <c r="AIH145" s="222"/>
      <c r="AII145" s="222"/>
      <c r="AIJ145" s="222"/>
      <c r="AIK145" s="222"/>
      <c r="AIL145" s="222"/>
      <c r="AIM145" s="222"/>
      <c r="AIN145" s="222"/>
      <c r="AIO145" s="222"/>
      <c r="AIP145" s="222"/>
      <c r="AIQ145" s="222"/>
      <c r="AIR145" s="222"/>
      <c r="AIS145" s="222"/>
      <c r="AIT145" s="222"/>
      <c r="AIU145" s="222"/>
      <c r="AIV145" s="222"/>
      <c r="AIW145" s="222"/>
      <c r="AIX145" s="222"/>
      <c r="AIY145" s="222"/>
      <c r="AIZ145" s="222"/>
      <c r="AJA145" s="222"/>
      <c r="AJB145" s="222"/>
      <c r="AJC145" s="222"/>
      <c r="AJD145" s="222"/>
      <c r="AJE145" s="222"/>
      <c r="AJF145" s="222"/>
      <c r="AJG145" s="222"/>
      <c r="AJH145" s="222"/>
      <c r="AJI145" s="222"/>
      <c r="AJJ145" s="222"/>
      <c r="AJK145" s="222"/>
      <c r="AJL145" s="222"/>
      <c r="AJM145" s="222"/>
      <c r="AJN145" s="222"/>
      <c r="AJO145" s="222"/>
      <c r="AJP145" s="222"/>
      <c r="AJQ145" s="222"/>
      <c r="AJR145" s="222"/>
      <c r="AJS145" s="222"/>
      <c r="AJT145" s="222"/>
      <c r="AJU145" s="222"/>
      <c r="AJV145" s="222"/>
      <c r="AJW145" s="222"/>
      <c r="AJX145" s="222"/>
      <c r="AJY145" s="222"/>
      <c r="AJZ145" s="222"/>
      <c r="AKA145" s="222"/>
      <c r="AKB145" s="222"/>
      <c r="AKC145" s="222"/>
      <c r="AKD145" s="222"/>
      <c r="AKE145" s="222"/>
      <c r="AKF145" s="222"/>
      <c r="AKG145" s="222"/>
      <c r="AKH145" s="222"/>
      <c r="AKI145" s="222"/>
      <c r="AKJ145" s="222"/>
      <c r="AKK145" s="222"/>
      <c r="AKL145" s="222"/>
      <c r="AKM145" s="222"/>
      <c r="AKN145" s="222"/>
      <c r="AKO145" s="222"/>
      <c r="AKP145" s="222"/>
      <c r="AKQ145" s="222"/>
      <c r="AKR145" s="222"/>
      <c r="AKS145" s="222"/>
      <c r="AKT145" s="222"/>
      <c r="AKU145" s="222"/>
      <c r="AKV145" s="222"/>
      <c r="AKW145" s="222"/>
      <c r="AKX145" s="222"/>
      <c r="AKY145" s="222"/>
      <c r="AKZ145" s="222"/>
      <c r="ALA145" s="222"/>
      <c r="ALB145" s="222"/>
      <c r="ALC145" s="222"/>
      <c r="ALD145" s="222"/>
      <c r="ALE145" s="222"/>
      <c r="ALF145" s="222"/>
      <c r="ALG145" s="222"/>
      <c r="ALH145" s="222"/>
      <c r="ALI145" s="222"/>
      <c r="ALJ145" s="222"/>
      <c r="ALK145" s="222"/>
      <c r="ALL145" s="222"/>
      <c r="ALM145" s="222"/>
      <c r="ALN145" s="222"/>
      <c r="ALO145" s="222"/>
    </row>
    <row r="146" spans="1:1003" s="322" customFormat="1" x14ac:dyDescent="0.25">
      <c r="A146" s="284" t="s">
        <v>191</v>
      </c>
      <c r="B146" s="312">
        <v>27568711.440000001</v>
      </c>
      <c r="C146" s="286"/>
      <c r="D146" s="312">
        <v>19712940.100000001</v>
      </c>
      <c r="E146" s="222"/>
      <c r="F146" s="222"/>
      <c r="G146" s="222"/>
      <c r="H146" s="222"/>
      <c r="I146" s="222"/>
      <c r="J146" s="222"/>
      <c r="K146" s="222"/>
      <c r="L146" s="222"/>
      <c r="M146" s="222"/>
      <c r="N146" s="222"/>
      <c r="O146" s="222"/>
      <c r="P146" s="222"/>
      <c r="Q146" s="222"/>
      <c r="R146" s="222"/>
      <c r="S146" s="222"/>
      <c r="T146" s="222"/>
      <c r="U146" s="222"/>
      <c r="V146" s="222"/>
      <c r="W146" s="222"/>
      <c r="X146" s="222"/>
      <c r="Y146" s="222"/>
      <c r="Z146" s="222"/>
      <c r="AA146" s="222"/>
      <c r="AB146" s="222"/>
      <c r="AC146" s="222"/>
      <c r="AD146" s="222"/>
      <c r="AE146" s="222"/>
      <c r="AF146" s="222"/>
      <c r="AG146" s="222"/>
      <c r="AH146" s="222"/>
      <c r="AI146" s="222"/>
      <c r="AJ146" s="222"/>
      <c r="AK146" s="222"/>
      <c r="AL146" s="222"/>
      <c r="AM146" s="222"/>
      <c r="AN146" s="222"/>
      <c r="AO146" s="222"/>
      <c r="AP146" s="222"/>
      <c r="AQ146" s="222"/>
      <c r="AR146" s="222"/>
      <c r="AS146" s="222"/>
      <c r="AT146" s="222"/>
      <c r="AU146" s="222"/>
      <c r="AV146" s="222"/>
      <c r="AW146" s="222"/>
      <c r="AX146" s="222"/>
      <c r="AY146" s="222"/>
      <c r="AZ146" s="222"/>
      <c r="BA146" s="222"/>
      <c r="BB146" s="222"/>
      <c r="BC146" s="222"/>
      <c r="BD146" s="222"/>
      <c r="BE146" s="222"/>
      <c r="BF146" s="222"/>
      <c r="BG146" s="222"/>
      <c r="BH146" s="222"/>
      <c r="BI146" s="222"/>
      <c r="BJ146" s="222"/>
      <c r="BK146" s="222"/>
      <c r="BL146" s="222"/>
      <c r="BM146" s="222"/>
      <c r="BN146" s="222"/>
      <c r="BO146" s="222"/>
      <c r="BP146" s="222"/>
      <c r="BQ146" s="222"/>
      <c r="BR146" s="222"/>
      <c r="BS146" s="222"/>
      <c r="BT146" s="222"/>
      <c r="BU146" s="222"/>
      <c r="BV146" s="222"/>
      <c r="BW146" s="222"/>
      <c r="BX146" s="222"/>
      <c r="BY146" s="222"/>
      <c r="BZ146" s="222"/>
      <c r="CA146" s="222"/>
      <c r="CB146" s="222"/>
      <c r="CC146" s="222"/>
      <c r="CD146" s="222"/>
      <c r="CE146" s="222"/>
      <c r="CF146" s="222"/>
      <c r="CG146" s="222"/>
      <c r="CH146" s="222"/>
      <c r="CI146" s="222"/>
      <c r="CJ146" s="222"/>
      <c r="CK146" s="222"/>
      <c r="CL146" s="222"/>
      <c r="CM146" s="222"/>
      <c r="CN146" s="222"/>
      <c r="CO146" s="222"/>
      <c r="CP146" s="222"/>
      <c r="CQ146" s="222"/>
      <c r="CR146" s="222"/>
      <c r="CS146" s="222"/>
      <c r="CT146" s="222"/>
      <c r="CU146" s="222"/>
      <c r="CV146" s="222"/>
      <c r="CW146" s="222"/>
      <c r="CX146" s="222"/>
      <c r="CY146" s="222"/>
      <c r="CZ146" s="222"/>
      <c r="DA146" s="222"/>
      <c r="DB146" s="222"/>
      <c r="DC146" s="222"/>
      <c r="DD146" s="222"/>
      <c r="DE146" s="222"/>
      <c r="DF146" s="222"/>
      <c r="DG146" s="222"/>
      <c r="DH146" s="222"/>
      <c r="DI146" s="222"/>
      <c r="DJ146" s="222"/>
      <c r="DK146" s="222"/>
      <c r="DL146" s="222"/>
      <c r="DM146" s="222"/>
      <c r="DN146" s="222"/>
      <c r="DO146" s="222"/>
      <c r="DP146" s="222"/>
      <c r="DQ146" s="222"/>
      <c r="DR146" s="222"/>
      <c r="DS146" s="222"/>
      <c r="DT146" s="222"/>
      <c r="DU146" s="222"/>
      <c r="DV146" s="222"/>
      <c r="DW146" s="222"/>
      <c r="DX146" s="222"/>
      <c r="DY146" s="222"/>
      <c r="DZ146" s="222"/>
      <c r="EA146" s="222"/>
      <c r="EB146" s="222"/>
      <c r="EC146" s="222"/>
      <c r="ED146" s="222"/>
      <c r="EE146" s="222"/>
      <c r="EF146" s="222"/>
      <c r="EG146" s="222"/>
      <c r="EH146" s="222"/>
      <c r="EI146" s="222"/>
      <c r="EJ146" s="222"/>
      <c r="EK146" s="222"/>
      <c r="EL146" s="222"/>
      <c r="EM146" s="222"/>
      <c r="EN146" s="222"/>
      <c r="EO146" s="222"/>
      <c r="EP146" s="222"/>
      <c r="EQ146" s="222"/>
      <c r="ER146" s="222"/>
      <c r="ES146" s="222"/>
      <c r="ET146" s="222"/>
      <c r="EU146" s="222"/>
      <c r="EV146" s="222"/>
      <c r="EW146" s="222"/>
      <c r="EX146" s="222"/>
      <c r="EY146" s="222"/>
      <c r="EZ146" s="222"/>
      <c r="FA146" s="222"/>
      <c r="FB146" s="222"/>
      <c r="FC146" s="222"/>
      <c r="FD146" s="222"/>
      <c r="FE146" s="222"/>
      <c r="FF146" s="222"/>
      <c r="FG146" s="222"/>
      <c r="FH146" s="222"/>
      <c r="FI146" s="222"/>
      <c r="FJ146" s="222"/>
      <c r="FK146" s="222"/>
      <c r="FL146" s="222"/>
      <c r="FM146" s="222"/>
      <c r="FN146" s="222"/>
      <c r="FO146" s="222"/>
      <c r="FP146" s="222"/>
      <c r="FQ146" s="222"/>
      <c r="FR146" s="222"/>
      <c r="FS146" s="222"/>
      <c r="FT146" s="222"/>
      <c r="FU146" s="222"/>
      <c r="FV146" s="222"/>
      <c r="FW146" s="222"/>
      <c r="FX146" s="222"/>
      <c r="FY146" s="222"/>
      <c r="FZ146" s="222"/>
      <c r="GA146" s="222"/>
      <c r="GB146" s="222"/>
      <c r="GC146" s="222"/>
      <c r="GD146" s="222"/>
      <c r="GE146" s="222"/>
      <c r="GF146" s="222"/>
      <c r="GG146" s="222"/>
      <c r="GH146" s="222"/>
      <c r="GI146" s="222"/>
      <c r="GJ146" s="222"/>
      <c r="GK146" s="222"/>
      <c r="GL146" s="222"/>
      <c r="GM146" s="222"/>
      <c r="GN146" s="222"/>
      <c r="GO146" s="222"/>
      <c r="GP146" s="222"/>
      <c r="GQ146" s="222"/>
      <c r="GR146" s="222"/>
      <c r="GS146" s="222"/>
      <c r="GT146" s="222"/>
      <c r="GU146" s="222"/>
      <c r="GV146" s="222"/>
      <c r="GW146" s="222"/>
      <c r="GX146" s="222"/>
      <c r="GY146" s="222"/>
      <c r="GZ146" s="222"/>
      <c r="HA146" s="222"/>
      <c r="HB146" s="222"/>
      <c r="HC146" s="222"/>
      <c r="HD146" s="222"/>
      <c r="HE146" s="222"/>
      <c r="HF146" s="222"/>
      <c r="HG146" s="222"/>
      <c r="HH146" s="222"/>
      <c r="HI146" s="222"/>
      <c r="HJ146" s="222"/>
      <c r="HK146" s="222"/>
      <c r="HL146" s="222"/>
      <c r="HM146" s="222"/>
      <c r="HN146" s="222"/>
      <c r="HO146" s="222"/>
      <c r="HP146" s="222"/>
      <c r="HQ146" s="222"/>
      <c r="HR146" s="222"/>
      <c r="HS146" s="222"/>
      <c r="HT146" s="222"/>
      <c r="HU146" s="222"/>
      <c r="HV146" s="222"/>
      <c r="HW146" s="222"/>
      <c r="HX146" s="222"/>
      <c r="HY146" s="222"/>
      <c r="HZ146" s="222"/>
      <c r="IA146" s="222"/>
      <c r="IB146" s="222"/>
      <c r="IC146" s="222"/>
      <c r="ID146" s="222"/>
      <c r="IE146" s="222"/>
      <c r="IF146" s="222"/>
      <c r="IG146" s="222"/>
      <c r="IH146" s="222"/>
      <c r="II146" s="222"/>
      <c r="IJ146" s="222"/>
      <c r="IK146" s="222"/>
      <c r="IL146" s="222"/>
      <c r="IM146" s="222"/>
      <c r="IN146" s="222"/>
      <c r="IO146" s="222"/>
      <c r="IP146" s="222"/>
      <c r="IQ146" s="222"/>
      <c r="IR146" s="222"/>
      <c r="IS146" s="222"/>
      <c r="IT146" s="222"/>
      <c r="IU146" s="222"/>
      <c r="IV146" s="222"/>
      <c r="IW146" s="222"/>
      <c r="IX146" s="222"/>
      <c r="IY146" s="222"/>
      <c r="IZ146" s="222"/>
      <c r="JA146" s="222"/>
      <c r="JB146" s="222"/>
      <c r="JC146" s="222"/>
      <c r="JD146" s="222"/>
      <c r="JE146" s="222"/>
      <c r="JF146" s="222"/>
      <c r="JG146" s="222"/>
      <c r="JH146" s="222"/>
      <c r="JI146" s="222"/>
      <c r="JJ146" s="222"/>
      <c r="JK146" s="222"/>
      <c r="JL146" s="222"/>
      <c r="JM146" s="222"/>
      <c r="JN146" s="222"/>
      <c r="JO146" s="222"/>
      <c r="JP146" s="222"/>
      <c r="JQ146" s="222"/>
      <c r="JR146" s="222"/>
      <c r="JS146" s="222"/>
      <c r="JT146" s="222"/>
      <c r="JU146" s="222"/>
      <c r="JV146" s="222"/>
      <c r="JW146" s="222"/>
      <c r="JX146" s="222"/>
      <c r="JY146" s="222"/>
      <c r="JZ146" s="222"/>
      <c r="KA146" s="222"/>
      <c r="KB146" s="222"/>
      <c r="KC146" s="222"/>
      <c r="KD146" s="222"/>
      <c r="KE146" s="222"/>
      <c r="KF146" s="222"/>
      <c r="KG146" s="222"/>
      <c r="KH146" s="222"/>
      <c r="KI146" s="222"/>
      <c r="KJ146" s="222"/>
      <c r="KK146" s="222"/>
      <c r="KL146" s="222"/>
      <c r="KM146" s="222"/>
      <c r="KN146" s="222"/>
      <c r="KO146" s="222"/>
      <c r="KP146" s="222"/>
      <c r="KQ146" s="222"/>
      <c r="KR146" s="222"/>
      <c r="KS146" s="222"/>
      <c r="KT146" s="222"/>
      <c r="KU146" s="222"/>
      <c r="KV146" s="222"/>
      <c r="KW146" s="222"/>
      <c r="KX146" s="222"/>
      <c r="KY146" s="222"/>
      <c r="KZ146" s="222"/>
      <c r="LA146" s="222"/>
      <c r="LB146" s="222"/>
      <c r="LC146" s="222"/>
      <c r="LD146" s="222"/>
      <c r="LE146" s="222"/>
      <c r="LF146" s="222"/>
      <c r="LG146" s="222"/>
      <c r="LH146" s="222"/>
      <c r="LI146" s="222"/>
      <c r="LJ146" s="222"/>
      <c r="LK146" s="222"/>
      <c r="LL146" s="222"/>
      <c r="LM146" s="222"/>
      <c r="LN146" s="222"/>
      <c r="LO146" s="222"/>
      <c r="LP146" s="222"/>
      <c r="LQ146" s="222"/>
      <c r="LR146" s="222"/>
      <c r="LS146" s="222"/>
      <c r="LT146" s="222"/>
      <c r="LU146" s="222"/>
      <c r="LV146" s="222"/>
      <c r="LW146" s="222"/>
      <c r="LX146" s="222"/>
      <c r="LY146" s="222"/>
      <c r="LZ146" s="222"/>
      <c r="MA146" s="222"/>
      <c r="MB146" s="222"/>
      <c r="MC146" s="222"/>
      <c r="MD146" s="222"/>
      <c r="ME146" s="222"/>
      <c r="MF146" s="222"/>
      <c r="MG146" s="222"/>
      <c r="MH146" s="222"/>
      <c r="MI146" s="222"/>
      <c r="MJ146" s="222"/>
      <c r="MK146" s="222"/>
      <c r="ML146" s="222"/>
      <c r="MM146" s="222"/>
      <c r="MN146" s="222"/>
      <c r="MO146" s="222"/>
      <c r="MP146" s="222"/>
      <c r="MQ146" s="222"/>
      <c r="MR146" s="222"/>
      <c r="MS146" s="222"/>
      <c r="MT146" s="222"/>
      <c r="MU146" s="222"/>
      <c r="MV146" s="222"/>
      <c r="MW146" s="222"/>
      <c r="MX146" s="222"/>
      <c r="MY146" s="222"/>
      <c r="MZ146" s="222"/>
      <c r="NA146" s="222"/>
      <c r="NB146" s="222"/>
      <c r="NC146" s="222"/>
      <c r="ND146" s="222"/>
      <c r="NE146" s="222"/>
      <c r="NF146" s="222"/>
      <c r="NG146" s="222"/>
      <c r="NH146" s="222"/>
      <c r="NI146" s="222"/>
      <c r="NJ146" s="222"/>
      <c r="NK146" s="222"/>
      <c r="NL146" s="222"/>
      <c r="NM146" s="222"/>
      <c r="NN146" s="222"/>
      <c r="NO146" s="222"/>
      <c r="NP146" s="222"/>
      <c r="NQ146" s="222"/>
      <c r="NR146" s="222"/>
      <c r="NS146" s="222"/>
      <c r="NT146" s="222"/>
      <c r="NU146" s="222"/>
      <c r="NV146" s="222"/>
      <c r="NW146" s="222"/>
      <c r="NX146" s="222"/>
      <c r="NY146" s="222"/>
      <c r="NZ146" s="222"/>
      <c r="OA146" s="222"/>
      <c r="OB146" s="222"/>
      <c r="OC146" s="222"/>
      <c r="OD146" s="222"/>
      <c r="OE146" s="222"/>
      <c r="OF146" s="222"/>
      <c r="OG146" s="222"/>
      <c r="OH146" s="222"/>
      <c r="OI146" s="222"/>
      <c r="OJ146" s="222"/>
      <c r="OK146" s="222"/>
      <c r="OL146" s="222"/>
      <c r="OM146" s="222"/>
      <c r="ON146" s="222"/>
      <c r="OO146" s="222"/>
      <c r="OP146" s="222"/>
      <c r="OQ146" s="222"/>
      <c r="OR146" s="222"/>
      <c r="OS146" s="222"/>
      <c r="OT146" s="222"/>
      <c r="OU146" s="222"/>
      <c r="OV146" s="222"/>
      <c r="OW146" s="222"/>
      <c r="OX146" s="222"/>
      <c r="OY146" s="222"/>
      <c r="OZ146" s="222"/>
      <c r="PA146" s="222"/>
      <c r="PB146" s="222"/>
      <c r="PC146" s="222"/>
      <c r="PD146" s="222"/>
      <c r="PE146" s="222"/>
      <c r="PF146" s="222"/>
      <c r="PG146" s="222"/>
      <c r="PH146" s="222"/>
      <c r="PI146" s="222"/>
      <c r="PJ146" s="222"/>
      <c r="PK146" s="222"/>
      <c r="PL146" s="222"/>
      <c r="PM146" s="222"/>
      <c r="PN146" s="222"/>
      <c r="PO146" s="222"/>
      <c r="PP146" s="222"/>
      <c r="PQ146" s="222"/>
      <c r="PR146" s="222"/>
      <c r="PS146" s="222"/>
      <c r="PT146" s="222"/>
      <c r="PU146" s="222"/>
      <c r="PV146" s="222"/>
      <c r="PW146" s="222"/>
      <c r="PX146" s="222"/>
      <c r="PY146" s="222"/>
      <c r="PZ146" s="222"/>
      <c r="QA146" s="222"/>
      <c r="QB146" s="222"/>
      <c r="QC146" s="222"/>
      <c r="QD146" s="222"/>
      <c r="QE146" s="222"/>
      <c r="QF146" s="222"/>
      <c r="QG146" s="222"/>
      <c r="QH146" s="222"/>
      <c r="QI146" s="222"/>
      <c r="QJ146" s="222"/>
      <c r="QK146" s="222"/>
      <c r="QL146" s="222"/>
      <c r="QM146" s="222"/>
      <c r="QN146" s="222"/>
      <c r="QO146" s="222"/>
      <c r="QP146" s="222"/>
      <c r="QQ146" s="222"/>
      <c r="QR146" s="222"/>
      <c r="QS146" s="222"/>
      <c r="QT146" s="222"/>
      <c r="QU146" s="222"/>
      <c r="QV146" s="222"/>
      <c r="QW146" s="222"/>
      <c r="QX146" s="222"/>
      <c r="QY146" s="222"/>
      <c r="QZ146" s="222"/>
      <c r="RA146" s="222"/>
      <c r="RB146" s="222"/>
      <c r="RC146" s="222"/>
      <c r="RD146" s="222"/>
      <c r="RE146" s="222"/>
      <c r="RF146" s="222"/>
      <c r="RG146" s="222"/>
      <c r="RH146" s="222"/>
      <c r="RI146" s="222"/>
      <c r="RJ146" s="222"/>
      <c r="RK146" s="222"/>
      <c r="RL146" s="222"/>
      <c r="RM146" s="222"/>
      <c r="RN146" s="222"/>
      <c r="RO146" s="222"/>
      <c r="RP146" s="222"/>
      <c r="RQ146" s="222"/>
      <c r="RR146" s="222"/>
      <c r="RS146" s="222"/>
      <c r="RT146" s="222"/>
      <c r="RU146" s="222"/>
      <c r="RV146" s="222"/>
      <c r="RW146" s="222"/>
      <c r="RX146" s="222"/>
      <c r="RY146" s="222"/>
      <c r="RZ146" s="222"/>
      <c r="SA146" s="222"/>
      <c r="SB146" s="222"/>
      <c r="SC146" s="222"/>
      <c r="SD146" s="222"/>
      <c r="SE146" s="222"/>
      <c r="SF146" s="222"/>
      <c r="SG146" s="222"/>
      <c r="SH146" s="222"/>
      <c r="SI146" s="222"/>
      <c r="SJ146" s="222"/>
      <c r="SK146" s="222"/>
      <c r="SL146" s="222"/>
      <c r="SM146" s="222"/>
      <c r="SN146" s="222"/>
      <c r="SO146" s="222"/>
      <c r="SP146" s="222"/>
      <c r="SQ146" s="222"/>
      <c r="SR146" s="222"/>
      <c r="SS146" s="222"/>
      <c r="ST146" s="222"/>
      <c r="SU146" s="222"/>
      <c r="SV146" s="222"/>
      <c r="SW146" s="222"/>
      <c r="SX146" s="222"/>
      <c r="SY146" s="222"/>
      <c r="SZ146" s="222"/>
      <c r="TA146" s="222"/>
      <c r="TB146" s="222"/>
      <c r="TC146" s="222"/>
      <c r="TD146" s="222"/>
      <c r="TE146" s="222"/>
      <c r="TF146" s="222"/>
      <c r="TG146" s="222"/>
      <c r="TH146" s="222"/>
      <c r="TI146" s="222"/>
      <c r="TJ146" s="222"/>
      <c r="TK146" s="222"/>
      <c r="TL146" s="222"/>
      <c r="TM146" s="222"/>
      <c r="TN146" s="222"/>
      <c r="TO146" s="222"/>
      <c r="TP146" s="222"/>
      <c r="TQ146" s="222"/>
      <c r="TR146" s="222"/>
      <c r="TS146" s="222"/>
      <c r="TT146" s="222"/>
      <c r="TU146" s="222"/>
      <c r="TV146" s="222"/>
      <c r="TW146" s="222"/>
      <c r="TX146" s="222"/>
      <c r="TY146" s="222"/>
      <c r="TZ146" s="222"/>
      <c r="UA146" s="222"/>
      <c r="UB146" s="222"/>
      <c r="UC146" s="222"/>
      <c r="UD146" s="222"/>
      <c r="UE146" s="222"/>
      <c r="UF146" s="222"/>
      <c r="UG146" s="222"/>
      <c r="UH146" s="222"/>
      <c r="UI146" s="222"/>
      <c r="UJ146" s="222"/>
      <c r="UK146" s="222"/>
      <c r="UL146" s="222"/>
      <c r="UM146" s="222"/>
      <c r="UN146" s="222"/>
      <c r="UO146" s="222"/>
      <c r="UP146" s="222"/>
      <c r="UQ146" s="222"/>
      <c r="UR146" s="222"/>
      <c r="US146" s="222"/>
      <c r="UT146" s="222"/>
      <c r="UU146" s="222"/>
      <c r="UV146" s="222"/>
      <c r="UW146" s="222"/>
      <c r="UX146" s="222"/>
      <c r="UY146" s="222"/>
      <c r="UZ146" s="222"/>
      <c r="VA146" s="222"/>
      <c r="VB146" s="222"/>
      <c r="VC146" s="222"/>
      <c r="VD146" s="222"/>
      <c r="VE146" s="222"/>
      <c r="VF146" s="222"/>
      <c r="VG146" s="222"/>
      <c r="VH146" s="222"/>
      <c r="VI146" s="222"/>
      <c r="VJ146" s="222"/>
      <c r="VK146" s="222"/>
      <c r="VL146" s="222"/>
      <c r="VM146" s="222"/>
      <c r="VN146" s="222"/>
      <c r="VO146" s="222"/>
      <c r="VP146" s="222"/>
      <c r="VQ146" s="222"/>
      <c r="VR146" s="222"/>
      <c r="VS146" s="222"/>
      <c r="VT146" s="222"/>
      <c r="VU146" s="222"/>
      <c r="VV146" s="222"/>
      <c r="VW146" s="222"/>
      <c r="VX146" s="222"/>
      <c r="VY146" s="222"/>
      <c r="VZ146" s="222"/>
      <c r="WA146" s="222"/>
      <c r="WB146" s="222"/>
      <c r="WC146" s="222"/>
      <c r="WD146" s="222"/>
      <c r="WE146" s="222"/>
      <c r="WF146" s="222"/>
      <c r="WG146" s="222"/>
      <c r="WH146" s="222"/>
      <c r="WI146" s="222"/>
      <c r="WJ146" s="222"/>
      <c r="WK146" s="222"/>
      <c r="WL146" s="222"/>
      <c r="WM146" s="222"/>
      <c r="WN146" s="222"/>
      <c r="WO146" s="222"/>
      <c r="WP146" s="222"/>
      <c r="WQ146" s="222"/>
      <c r="WR146" s="222"/>
      <c r="WS146" s="222"/>
      <c r="WT146" s="222"/>
      <c r="WU146" s="222"/>
      <c r="WV146" s="222"/>
      <c r="WW146" s="222"/>
      <c r="WX146" s="222"/>
      <c r="WY146" s="222"/>
      <c r="WZ146" s="222"/>
      <c r="XA146" s="222"/>
      <c r="XB146" s="222"/>
      <c r="XC146" s="222"/>
      <c r="XD146" s="222"/>
      <c r="XE146" s="222"/>
      <c r="XF146" s="222"/>
      <c r="XG146" s="222"/>
      <c r="XH146" s="222"/>
      <c r="XI146" s="222"/>
      <c r="XJ146" s="222"/>
      <c r="XK146" s="222"/>
      <c r="XL146" s="222"/>
      <c r="XM146" s="222"/>
      <c r="XN146" s="222"/>
      <c r="XO146" s="222"/>
      <c r="XP146" s="222"/>
      <c r="XQ146" s="222"/>
      <c r="XR146" s="222"/>
      <c r="XS146" s="222"/>
      <c r="XT146" s="222"/>
      <c r="XU146" s="222"/>
      <c r="XV146" s="222"/>
      <c r="XW146" s="222"/>
      <c r="XX146" s="222"/>
      <c r="XY146" s="222"/>
      <c r="XZ146" s="222"/>
      <c r="YA146" s="222"/>
      <c r="YB146" s="222"/>
      <c r="YC146" s="222"/>
      <c r="YD146" s="222"/>
      <c r="YE146" s="222"/>
      <c r="YF146" s="222"/>
      <c r="YG146" s="222"/>
      <c r="YH146" s="222"/>
      <c r="YI146" s="222"/>
      <c r="YJ146" s="222"/>
      <c r="YK146" s="222"/>
      <c r="YL146" s="222"/>
      <c r="YM146" s="222"/>
      <c r="YN146" s="222"/>
      <c r="YO146" s="222"/>
      <c r="YP146" s="222"/>
      <c r="YQ146" s="222"/>
      <c r="YR146" s="222"/>
      <c r="YS146" s="222"/>
      <c r="YT146" s="222"/>
      <c r="YU146" s="222"/>
      <c r="YV146" s="222"/>
      <c r="YW146" s="222"/>
      <c r="YX146" s="222"/>
      <c r="YY146" s="222"/>
      <c r="YZ146" s="222"/>
      <c r="ZA146" s="222"/>
      <c r="ZB146" s="222"/>
      <c r="ZC146" s="222"/>
      <c r="ZD146" s="222"/>
      <c r="ZE146" s="222"/>
      <c r="ZF146" s="222"/>
      <c r="ZG146" s="222"/>
      <c r="ZH146" s="222"/>
      <c r="ZI146" s="222"/>
      <c r="ZJ146" s="222"/>
      <c r="ZK146" s="222"/>
      <c r="ZL146" s="222"/>
      <c r="ZM146" s="222"/>
      <c r="ZN146" s="222"/>
      <c r="ZO146" s="222"/>
      <c r="ZP146" s="222"/>
      <c r="ZQ146" s="222"/>
      <c r="ZR146" s="222"/>
      <c r="ZS146" s="222"/>
      <c r="ZT146" s="222"/>
      <c r="ZU146" s="222"/>
      <c r="ZV146" s="222"/>
      <c r="ZW146" s="222"/>
      <c r="ZX146" s="222"/>
      <c r="ZY146" s="222"/>
      <c r="ZZ146" s="222"/>
      <c r="AAA146" s="222"/>
      <c r="AAB146" s="222"/>
      <c r="AAC146" s="222"/>
      <c r="AAD146" s="222"/>
      <c r="AAE146" s="222"/>
      <c r="AAF146" s="222"/>
      <c r="AAG146" s="222"/>
      <c r="AAH146" s="222"/>
      <c r="AAI146" s="222"/>
      <c r="AAJ146" s="222"/>
      <c r="AAK146" s="222"/>
      <c r="AAL146" s="222"/>
      <c r="AAM146" s="222"/>
      <c r="AAN146" s="222"/>
      <c r="AAO146" s="222"/>
      <c r="AAP146" s="222"/>
      <c r="AAQ146" s="222"/>
      <c r="AAR146" s="222"/>
      <c r="AAS146" s="222"/>
      <c r="AAT146" s="222"/>
      <c r="AAU146" s="222"/>
      <c r="AAV146" s="222"/>
      <c r="AAW146" s="222"/>
      <c r="AAX146" s="222"/>
      <c r="AAY146" s="222"/>
      <c r="AAZ146" s="222"/>
      <c r="ABA146" s="222"/>
      <c r="ABB146" s="222"/>
      <c r="ABC146" s="222"/>
      <c r="ABD146" s="222"/>
      <c r="ABE146" s="222"/>
      <c r="ABF146" s="222"/>
      <c r="ABG146" s="222"/>
      <c r="ABH146" s="222"/>
      <c r="ABI146" s="222"/>
      <c r="ABJ146" s="222"/>
      <c r="ABK146" s="222"/>
      <c r="ABL146" s="222"/>
      <c r="ABM146" s="222"/>
      <c r="ABN146" s="222"/>
      <c r="ABO146" s="222"/>
      <c r="ABP146" s="222"/>
      <c r="ABQ146" s="222"/>
      <c r="ABR146" s="222"/>
      <c r="ABS146" s="222"/>
      <c r="ABT146" s="222"/>
      <c r="ABU146" s="222"/>
      <c r="ABV146" s="222"/>
      <c r="ABW146" s="222"/>
      <c r="ABX146" s="222"/>
      <c r="ABY146" s="222"/>
      <c r="ABZ146" s="222"/>
      <c r="ACA146" s="222"/>
      <c r="ACB146" s="222"/>
      <c r="ACC146" s="222"/>
      <c r="ACD146" s="222"/>
      <c r="ACE146" s="222"/>
      <c r="ACF146" s="222"/>
      <c r="ACG146" s="222"/>
      <c r="ACH146" s="222"/>
      <c r="ACI146" s="222"/>
      <c r="ACJ146" s="222"/>
      <c r="ACK146" s="222"/>
      <c r="ACL146" s="222"/>
      <c r="ACM146" s="222"/>
      <c r="ACN146" s="222"/>
      <c r="ACO146" s="222"/>
      <c r="ACP146" s="222"/>
      <c r="ACQ146" s="222"/>
      <c r="ACR146" s="222"/>
      <c r="ACS146" s="222"/>
      <c r="ACT146" s="222"/>
      <c r="ACU146" s="222"/>
      <c r="ACV146" s="222"/>
      <c r="ACW146" s="222"/>
      <c r="ACX146" s="222"/>
      <c r="ACY146" s="222"/>
      <c r="ACZ146" s="222"/>
      <c r="ADA146" s="222"/>
      <c r="ADB146" s="222"/>
      <c r="ADC146" s="222"/>
      <c r="ADD146" s="222"/>
      <c r="ADE146" s="222"/>
      <c r="ADF146" s="222"/>
      <c r="ADG146" s="222"/>
      <c r="ADH146" s="222"/>
      <c r="ADI146" s="222"/>
      <c r="ADJ146" s="222"/>
      <c r="ADK146" s="222"/>
      <c r="ADL146" s="222"/>
      <c r="ADM146" s="222"/>
      <c r="ADN146" s="222"/>
      <c r="ADO146" s="222"/>
      <c r="ADP146" s="222"/>
      <c r="ADQ146" s="222"/>
      <c r="ADR146" s="222"/>
      <c r="ADS146" s="222"/>
      <c r="ADT146" s="222"/>
      <c r="ADU146" s="222"/>
      <c r="ADV146" s="222"/>
      <c r="ADW146" s="222"/>
      <c r="ADX146" s="222"/>
      <c r="ADY146" s="222"/>
      <c r="ADZ146" s="222"/>
      <c r="AEA146" s="222"/>
      <c r="AEB146" s="222"/>
      <c r="AEC146" s="222"/>
      <c r="AED146" s="222"/>
      <c r="AEE146" s="222"/>
      <c r="AEF146" s="222"/>
      <c r="AEG146" s="222"/>
      <c r="AEH146" s="222"/>
      <c r="AEI146" s="222"/>
      <c r="AEJ146" s="222"/>
      <c r="AEK146" s="222"/>
      <c r="AEL146" s="222"/>
      <c r="AEM146" s="222"/>
      <c r="AEN146" s="222"/>
      <c r="AEO146" s="222"/>
      <c r="AEP146" s="222"/>
      <c r="AEQ146" s="222"/>
      <c r="AER146" s="222"/>
      <c r="AES146" s="222"/>
      <c r="AET146" s="222"/>
      <c r="AEU146" s="222"/>
      <c r="AEV146" s="222"/>
      <c r="AEW146" s="222"/>
      <c r="AEX146" s="222"/>
      <c r="AEY146" s="222"/>
      <c r="AEZ146" s="222"/>
      <c r="AFA146" s="222"/>
      <c r="AFB146" s="222"/>
      <c r="AFC146" s="222"/>
      <c r="AFD146" s="222"/>
      <c r="AFE146" s="222"/>
      <c r="AFF146" s="222"/>
      <c r="AFG146" s="222"/>
      <c r="AFH146" s="222"/>
      <c r="AFI146" s="222"/>
      <c r="AFJ146" s="222"/>
      <c r="AFK146" s="222"/>
      <c r="AFL146" s="222"/>
      <c r="AFM146" s="222"/>
      <c r="AFN146" s="222"/>
      <c r="AFO146" s="222"/>
      <c r="AFP146" s="222"/>
      <c r="AFQ146" s="222"/>
      <c r="AFR146" s="222"/>
      <c r="AFS146" s="222"/>
      <c r="AFT146" s="222"/>
      <c r="AFU146" s="222"/>
      <c r="AFV146" s="222"/>
      <c r="AFW146" s="222"/>
      <c r="AFX146" s="222"/>
      <c r="AFY146" s="222"/>
      <c r="AFZ146" s="222"/>
      <c r="AGA146" s="222"/>
      <c r="AGB146" s="222"/>
      <c r="AGC146" s="222"/>
      <c r="AGD146" s="222"/>
      <c r="AGE146" s="222"/>
      <c r="AGF146" s="222"/>
      <c r="AGG146" s="222"/>
      <c r="AGH146" s="222"/>
      <c r="AGI146" s="222"/>
      <c r="AGJ146" s="222"/>
      <c r="AGK146" s="222"/>
      <c r="AGL146" s="222"/>
      <c r="AGM146" s="222"/>
      <c r="AGN146" s="222"/>
      <c r="AGO146" s="222"/>
      <c r="AGP146" s="222"/>
      <c r="AGQ146" s="222"/>
      <c r="AGR146" s="222"/>
      <c r="AGS146" s="222"/>
      <c r="AGT146" s="222"/>
      <c r="AGU146" s="222"/>
      <c r="AGV146" s="222"/>
      <c r="AGW146" s="222"/>
      <c r="AGX146" s="222"/>
      <c r="AGY146" s="222"/>
      <c r="AGZ146" s="222"/>
      <c r="AHA146" s="222"/>
      <c r="AHB146" s="222"/>
      <c r="AHC146" s="222"/>
      <c r="AHD146" s="222"/>
      <c r="AHE146" s="222"/>
      <c r="AHF146" s="222"/>
      <c r="AHG146" s="222"/>
      <c r="AHH146" s="222"/>
      <c r="AHI146" s="222"/>
      <c r="AHJ146" s="222"/>
      <c r="AHK146" s="222"/>
      <c r="AHL146" s="222"/>
      <c r="AHM146" s="222"/>
      <c r="AHN146" s="222"/>
      <c r="AHO146" s="222"/>
      <c r="AHP146" s="222"/>
      <c r="AHQ146" s="222"/>
      <c r="AHR146" s="222"/>
      <c r="AHS146" s="222"/>
      <c r="AHT146" s="222"/>
      <c r="AHU146" s="222"/>
      <c r="AHV146" s="222"/>
      <c r="AHW146" s="222"/>
      <c r="AHX146" s="222"/>
      <c r="AHY146" s="222"/>
      <c r="AHZ146" s="222"/>
      <c r="AIA146" s="222"/>
      <c r="AIB146" s="222"/>
      <c r="AIC146" s="222"/>
      <c r="AID146" s="222"/>
      <c r="AIE146" s="222"/>
      <c r="AIF146" s="222"/>
      <c r="AIG146" s="222"/>
      <c r="AIH146" s="222"/>
      <c r="AII146" s="222"/>
      <c r="AIJ146" s="222"/>
      <c r="AIK146" s="222"/>
      <c r="AIL146" s="222"/>
      <c r="AIM146" s="222"/>
      <c r="AIN146" s="222"/>
      <c r="AIO146" s="222"/>
      <c r="AIP146" s="222"/>
      <c r="AIQ146" s="222"/>
      <c r="AIR146" s="222"/>
      <c r="AIS146" s="222"/>
      <c r="AIT146" s="222"/>
      <c r="AIU146" s="222"/>
      <c r="AIV146" s="222"/>
      <c r="AIW146" s="222"/>
      <c r="AIX146" s="222"/>
      <c r="AIY146" s="222"/>
      <c r="AIZ146" s="222"/>
      <c r="AJA146" s="222"/>
      <c r="AJB146" s="222"/>
      <c r="AJC146" s="222"/>
      <c r="AJD146" s="222"/>
      <c r="AJE146" s="222"/>
      <c r="AJF146" s="222"/>
      <c r="AJG146" s="222"/>
      <c r="AJH146" s="222"/>
      <c r="AJI146" s="222"/>
      <c r="AJJ146" s="222"/>
      <c r="AJK146" s="222"/>
      <c r="AJL146" s="222"/>
      <c r="AJM146" s="222"/>
      <c r="AJN146" s="222"/>
      <c r="AJO146" s="222"/>
      <c r="AJP146" s="222"/>
      <c r="AJQ146" s="222"/>
      <c r="AJR146" s="222"/>
      <c r="AJS146" s="222"/>
      <c r="AJT146" s="222"/>
      <c r="AJU146" s="222"/>
      <c r="AJV146" s="222"/>
      <c r="AJW146" s="222"/>
      <c r="AJX146" s="222"/>
      <c r="AJY146" s="222"/>
      <c r="AJZ146" s="222"/>
      <c r="AKA146" s="222"/>
      <c r="AKB146" s="222"/>
      <c r="AKC146" s="222"/>
      <c r="AKD146" s="222"/>
      <c r="AKE146" s="222"/>
      <c r="AKF146" s="222"/>
      <c r="AKG146" s="222"/>
      <c r="AKH146" s="222"/>
      <c r="AKI146" s="222"/>
      <c r="AKJ146" s="222"/>
      <c r="AKK146" s="222"/>
      <c r="AKL146" s="222"/>
      <c r="AKM146" s="222"/>
      <c r="AKN146" s="222"/>
      <c r="AKO146" s="222"/>
      <c r="AKP146" s="222"/>
      <c r="AKQ146" s="222"/>
      <c r="AKR146" s="222"/>
      <c r="AKS146" s="222"/>
      <c r="AKT146" s="222"/>
      <c r="AKU146" s="222"/>
      <c r="AKV146" s="222"/>
      <c r="AKW146" s="222"/>
      <c r="AKX146" s="222"/>
      <c r="AKY146" s="222"/>
      <c r="AKZ146" s="222"/>
      <c r="ALA146" s="222"/>
      <c r="ALB146" s="222"/>
      <c r="ALC146" s="222"/>
      <c r="ALD146" s="222"/>
      <c r="ALE146" s="222"/>
      <c r="ALF146" s="222"/>
      <c r="ALG146" s="222"/>
      <c r="ALH146" s="222"/>
      <c r="ALI146" s="222"/>
      <c r="ALJ146" s="222"/>
      <c r="ALK146" s="222"/>
      <c r="ALL146" s="222"/>
      <c r="ALM146" s="222"/>
      <c r="ALN146" s="222"/>
      <c r="ALO146" s="222"/>
    </row>
    <row r="147" spans="1:1003" s="322" customFormat="1" x14ac:dyDescent="0.25">
      <c r="A147" s="284" t="s">
        <v>192</v>
      </c>
      <c r="B147" s="312">
        <v>157796239.19999999</v>
      </c>
      <c r="C147" s="286"/>
      <c r="D147" s="312">
        <v>167061623.83000001</v>
      </c>
      <c r="E147" s="222"/>
      <c r="F147" s="222"/>
      <c r="G147" s="222"/>
      <c r="H147" s="222"/>
      <c r="I147" s="222"/>
      <c r="J147" s="222"/>
      <c r="K147" s="222"/>
      <c r="L147" s="222"/>
      <c r="M147" s="222"/>
      <c r="N147" s="222"/>
      <c r="O147" s="222"/>
      <c r="P147" s="222"/>
      <c r="Q147" s="222"/>
      <c r="R147" s="222"/>
      <c r="S147" s="222"/>
      <c r="T147" s="222"/>
      <c r="U147" s="222"/>
      <c r="V147" s="222"/>
      <c r="W147" s="222"/>
      <c r="X147" s="222"/>
      <c r="Y147" s="222"/>
      <c r="Z147" s="222"/>
      <c r="AA147" s="222"/>
      <c r="AB147" s="222"/>
      <c r="AC147" s="222"/>
      <c r="AD147" s="222"/>
      <c r="AE147" s="222"/>
      <c r="AF147" s="222"/>
      <c r="AG147" s="222"/>
      <c r="AH147" s="222"/>
      <c r="AI147" s="222"/>
      <c r="AJ147" s="222"/>
      <c r="AK147" s="222"/>
      <c r="AL147" s="222"/>
      <c r="AM147" s="222"/>
      <c r="AN147" s="222"/>
      <c r="AO147" s="222"/>
      <c r="AP147" s="222"/>
      <c r="AQ147" s="222"/>
      <c r="AR147" s="222"/>
      <c r="AS147" s="222"/>
      <c r="AT147" s="222"/>
      <c r="AU147" s="222"/>
      <c r="AV147" s="222"/>
      <c r="AW147" s="222"/>
      <c r="AX147" s="222"/>
      <c r="AY147" s="222"/>
      <c r="AZ147" s="222"/>
      <c r="BA147" s="222"/>
      <c r="BB147" s="222"/>
      <c r="BC147" s="222"/>
      <c r="BD147" s="222"/>
      <c r="BE147" s="222"/>
      <c r="BF147" s="222"/>
      <c r="BG147" s="222"/>
      <c r="BH147" s="222"/>
      <c r="BI147" s="222"/>
      <c r="BJ147" s="222"/>
      <c r="BK147" s="222"/>
      <c r="BL147" s="222"/>
      <c r="BM147" s="222"/>
      <c r="BN147" s="222"/>
      <c r="BO147" s="222"/>
      <c r="BP147" s="222"/>
      <c r="BQ147" s="222"/>
      <c r="BR147" s="222"/>
      <c r="BS147" s="222"/>
      <c r="BT147" s="222"/>
      <c r="BU147" s="222"/>
      <c r="BV147" s="222"/>
      <c r="BW147" s="222"/>
      <c r="BX147" s="222"/>
      <c r="BY147" s="222"/>
      <c r="BZ147" s="222"/>
      <c r="CA147" s="222"/>
      <c r="CB147" s="222"/>
      <c r="CC147" s="222"/>
      <c r="CD147" s="222"/>
      <c r="CE147" s="222"/>
      <c r="CF147" s="222"/>
      <c r="CG147" s="222"/>
      <c r="CH147" s="222"/>
      <c r="CI147" s="222"/>
      <c r="CJ147" s="222"/>
      <c r="CK147" s="222"/>
      <c r="CL147" s="222"/>
      <c r="CM147" s="222"/>
      <c r="CN147" s="222"/>
      <c r="CO147" s="222"/>
      <c r="CP147" s="222"/>
      <c r="CQ147" s="222"/>
      <c r="CR147" s="222"/>
      <c r="CS147" s="222"/>
      <c r="CT147" s="222"/>
      <c r="CU147" s="222"/>
      <c r="CV147" s="222"/>
      <c r="CW147" s="222"/>
      <c r="CX147" s="222"/>
      <c r="CY147" s="222"/>
      <c r="CZ147" s="222"/>
      <c r="DA147" s="222"/>
      <c r="DB147" s="222"/>
      <c r="DC147" s="222"/>
      <c r="DD147" s="222"/>
      <c r="DE147" s="222"/>
      <c r="DF147" s="222"/>
      <c r="DG147" s="222"/>
      <c r="DH147" s="222"/>
      <c r="DI147" s="222"/>
      <c r="DJ147" s="222"/>
      <c r="DK147" s="222"/>
      <c r="DL147" s="222"/>
      <c r="DM147" s="222"/>
      <c r="DN147" s="222"/>
      <c r="DO147" s="222"/>
      <c r="DP147" s="222"/>
      <c r="DQ147" s="222"/>
      <c r="DR147" s="222"/>
      <c r="DS147" s="222"/>
      <c r="DT147" s="222"/>
      <c r="DU147" s="222"/>
      <c r="DV147" s="222"/>
      <c r="DW147" s="222"/>
      <c r="DX147" s="222"/>
      <c r="DY147" s="222"/>
      <c r="DZ147" s="222"/>
      <c r="EA147" s="222"/>
      <c r="EB147" s="222"/>
      <c r="EC147" s="222"/>
      <c r="ED147" s="222"/>
      <c r="EE147" s="222"/>
      <c r="EF147" s="222"/>
      <c r="EG147" s="222"/>
      <c r="EH147" s="222"/>
      <c r="EI147" s="222"/>
      <c r="EJ147" s="222"/>
      <c r="EK147" s="222"/>
      <c r="EL147" s="222"/>
      <c r="EM147" s="222"/>
      <c r="EN147" s="222"/>
      <c r="EO147" s="222"/>
      <c r="EP147" s="222"/>
      <c r="EQ147" s="222"/>
      <c r="ER147" s="222"/>
      <c r="ES147" s="222"/>
      <c r="ET147" s="222"/>
      <c r="EU147" s="222"/>
      <c r="EV147" s="222"/>
      <c r="EW147" s="222"/>
      <c r="EX147" s="222"/>
      <c r="EY147" s="222"/>
      <c r="EZ147" s="222"/>
      <c r="FA147" s="222"/>
      <c r="FB147" s="222"/>
      <c r="FC147" s="222"/>
      <c r="FD147" s="222"/>
      <c r="FE147" s="222"/>
      <c r="FF147" s="222"/>
      <c r="FG147" s="222"/>
      <c r="FH147" s="222"/>
      <c r="FI147" s="222"/>
      <c r="FJ147" s="222"/>
      <c r="FK147" s="222"/>
      <c r="FL147" s="222"/>
      <c r="FM147" s="222"/>
      <c r="FN147" s="222"/>
      <c r="FO147" s="222"/>
      <c r="FP147" s="222"/>
      <c r="FQ147" s="222"/>
      <c r="FR147" s="222"/>
      <c r="FS147" s="222"/>
      <c r="FT147" s="222"/>
      <c r="FU147" s="222"/>
      <c r="FV147" s="222"/>
      <c r="FW147" s="222"/>
      <c r="FX147" s="222"/>
      <c r="FY147" s="222"/>
      <c r="FZ147" s="222"/>
      <c r="GA147" s="222"/>
      <c r="GB147" s="222"/>
      <c r="GC147" s="222"/>
      <c r="GD147" s="222"/>
      <c r="GE147" s="222"/>
      <c r="GF147" s="222"/>
      <c r="GG147" s="222"/>
      <c r="GH147" s="222"/>
      <c r="GI147" s="222"/>
      <c r="GJ147" s="222"/>
      <c r="GK147" s="222"/>
      <c r="GL147" s="222"/>
      <c r="GM147" s="222"/>
      <c r="GN147" s="222"/>
      <c r="GO147" s="222"/>
      <c r="GP147" s="222"/>
      <c r="GQ147" s="222"/>
      <c r="GR147" s="222"/>
      <c r="GS147" s="222"/>
      <c r="GT147" s="222"/>
      <c r="GU147" s="222"/>
      <c r="GV147" s="222"/>
      <c r="GW147" s="222"/>
      <c r="GX147" s="222"/>
      <c r="GY147" s="222"/>
      <c r="GZ147" s="222"/>
      <c r="HA147" s="222"/>
      <c r="HB147" s="222"/>
      <c r="HC147" s="222"/>
      <c r="HD147" s="222"/>
      <c r="HE147" s="222"/>
      <c r="HF147" s="222"/>
      <c r="HG147" s="222"/>
      <c r="HH147" s="222"/>
      <c r="HI147" s="222"/>
      <c r="HJ147" s="222"/>
      <c r="HK147" s="222"/>
      <c r="HL147" s="222"/>
      <c r="HM147" s="222"/>
      <c r="HN147" s="222"/>
      <c r="HO147" s="222"/>
      <c r="HP147" s="222"/>
      <c r="HQ147" s="222"/>
      <c r="HR147" s="222"/>
      <c r="HS147" s="222"/>
      <c r="HT147" s="222"/>
      <c r="HU147" s="222"/>
      <c r="HV147" s="222"/>
      <c r="HW147" s="222"/>
      <c r="HX147" s="222"/>
      <c r="HY147" s="222"/>
      <c r="HZ147" s="222"/>
      <c r="IA147" s="222"/>
      <c r="IB147" s="222"/>
      <c r="IC147" s="222"/>
      <c r="ID147" s="222"/>
      <c r="IE147" s="222"/>
      <c r="IF147" s="222"/>
      <c r="IG147" s="222"/>
      <c r="IH147" s="222"/>
      <c r="II147" s="222"/>
      <c r="IJ147" s="222"/>
      <c r="IK147" s="222"/>
      <c r="IL147" s="222"/>
      <c r="IM147" s="222"/>
      <c r="IN147" s="222"/>
      <c r="IO147" s="222"/>
      <c r="IP147" s="222"/>
      <c r="IQ147" s="222"/>
      <c r="IR147" s="222"/>
      <c r="IS147" s="222"/>
      <c r="IT147" s="222"/>
      <c r="IU147" s="222"/>
      <c r="IV147" s="222"/>
      <c r="IW147" s="222"/>
      <c r="IX147" s="222"/>
      <c r="IY147" s="222"/>
      <c r="IZ147" s="222"/>
      <c r="JA147" s="222"/>
      <c r="JB147" s="222"/>
      <c r="JC147" s="222"/>
      <c r="JD147" s="222"/>
      <c r="JE147" s="222"/>
      <c r="JF147" s="222"/>
      <c r="JG147" s="222"/>
      <c r="JH147" s="222"/>
      <c r="JI147" s="222"/>
      <c r="JJ147" s="222"/>
      <c r="JK147" s="222"/>
      <c r="JL147" s="222"/>
      <c r="JM147" s="222"/>
      <c r="JN147" s="222"/>
      <c r="JO147" s="222"/>
      <c r="JP147" s="222"/>
      <c r="JQ147" s="222"/>
      <c r="JR147" s="222"/>
      <c r="JS147" s="222"/>
      <c r="JT147" s="222"/>
      <c r="JU147" s="222"/>
      <c r="JV147" s="222"/>
      <c r="JW147" s="222"/>
      <c r="JX147" s="222"/>
      <c r="JY147" s="222"/>
      <c r="JZ147" s="222"/>
      <c r="KA147" s="222"/>
      <c r="KB147" s="222"/>
      <c r="KC147" s="222"/>
      <c r="KD147" s="222"/>
      <c r="KE147" s="222"/>
      <c r="KF147" s="222"/>
      <c r="KG147" s="222"/>
      <c r="KH147" s="222"/>
      <c r="KI147" s="222"/>
      <c r="KJ147" s="222"/>
      <c r="KK147" s="222"/>
      <c r="KL147" s="222"/>
      <c r="KM147" s="222"/>
      <c r="KN147" s="222"/>
      <c r="KO147" s="222"/>
      <c r="KP147" s="222"/>
      <c r="KQ147" s="222"/>
      <c r="KR147" s="222"/>
      <c r="KS147" s="222"/>
      <c r="KT147" s="222"/>
      <c r="KU147" s="222"/>
      <c r="KV147" s="222"/>
      <c r="KW147" s="222"/>
      <c r="KX147" s="222"/>
      <c r="KY147" s="222"/>
      <c r="KZ147" s="222"/>
      <c r="LA147" s="222"/>
      <c r="LB147" s="222"/>
      <c r="LC147" s="222"/>
      <c r="LD147" s="222"/>
      <c r="LE147" s="222"/>
      <c r="LF147" s="222"/>
      <c r="LG147" s="222"/>
      <c r="LH147" s="222"/>
      <c r="LI147" s="222"/>
      <c r="LJ147" s="222"/>
      <c r="LK147" s="222"/>
      <c r="LL147" s="222"/>
      <c r="LM147" s="222"/>
      <c r="LN147" s="222"/>
      <c r="LO147" s="222"/>
      <c r="LP147" s="222"/>
      <c r="LQ147" s="222"/>
      <c r="LR147" s="222"/>
      <c r="LS147" s="222"/>
      <c r="LT147" s="222"/>
      <c r="LU147" s="222"/>
      <c r="LV147" s="222"/>
      <c r="LW147" s="222"/>
      <c r="LX147" s="222"/>
      <c r="LY147" s="222"/>
      <c r="LZ147" s="222"/>
      <c r="MA147" s="222"/>
      <c r="MB147" s="222"/>
      <c r="MC147" s="222"/>
      <c r="MD147" s="222"/>
      <c r="ME147" s="222"/>
      <c r="MF147" s="222"/>
      <c r="MG147" s="222"/>
      <c r="MH147" s="222"/>
      <c r="MI147" s="222"/>
      <c r="MJ147" s="222"/>
      <c r="MK147" s="222"/>
      <c r="ML147" s="222"/>
      <c r="MM147" s="222"/>
      <c r="MN147" s="222"/>
      <c r="MO147" s="222"/>
      <c r="MP147" s="222"/>
      <c r="MQ147" s="222"/>
      <c r="MR147" s="222"/>
      <c r="MS147" s="222"/>
      <c r="MT147" s="222"/>
      <c r="MU147" s="222"/>
      <c r="MV147" s="222"/>
      <c r="MW147" s="222"/>
      <c r="MX147" s="222"/>
      <c r="MY147" s="222"/>
      <c r="MZ147" s="222"/>
      <c r="NA147" s="222"/>
      <c r="NB147" s="222"/>
      <c r="NC147" s="222"/>
      <c r="ND147" s="222"/>
      <c r="NE147" s="222"/>
      <c r="NF147" s="222"/>
      <c r="NG147" s="222"/>
      <c r="NH147" s="222"/>
      <c r="NI147" s="222"/>
      <c r="NJ147" s="222"/>
      <c r="NK147" s="222"/>
      <c r="NL147" s="222"/>
      <c r="NM147" s="222"/>
      <c r="NN147" s="222"/>
      <c r="NO147" s="222"/>
      <c r="NP147" s="222"/>
      <c r="NQ147" s="222"/>
      <c r="NR147" s="222"/>
      <c r="NS147" s="222"/>
      <c r="NT147" s="222"/>
      <c r="NU147" s="222"/>
      <c r="NV147" s="222"/>
      <c r="NW147" s="222"/>
      <c r="NX147" s="222"/>
      <c r="NY147" s="222"/>
      <c r="NZ147" s="222"/>
      <c r="OA147" s="222"/>
      <c r="OB147" s="222"/>
      <c r="OC147" s="222"/>
      <c r="OD147" s="222"/>
      <c r="OE147" s="222"/>
      <c r="OF147" s="222"/>
      <c r="OG147" s="222"/>
      <c r="OH147" s="222"/>
      <c r="OI147" s="222"/>
      <c r="OJ147" s="222"/>
      <c r="OK147" s="222"/>
      <c r="OL147" s="222"/>
      <c r="OM147" s="222"/>
      <c r="ON147" s="222"/>
      <c r="OO147" s="222"/>
      <c r="OP147" s="222"/>
      <c r="OQ147" s="222"/>
      <c r="OR147" s="222"/>
      <c r="OS147" s="222"/>
      <c r="OT147" s="222"/>
      <c r="OU147" s="222"/>
      <c r="OV147" s="222"/>
      <c r="OW147" s="222"/>
      <c r="OX147" s="222"/>
      <c r="OY147" s="222"/>
      <c r="OZ147" s="222"/>
      <c r="PA147" s="222"/>
      <c r="PB147" s="222"/>
      <c r="PC147" s="222"/>
      <c r="PD147" s="222"/>
      <c r="PE147" s="222"/>
      <c r="PF147" s="222"/>
      <c r="PG147" s="222"/>
      <c r="PH147" s="222"/>
      <c r="PI147" s="222"/>
      <c r="PJ147" s="222"/>
      <c r="PK147" s="222"/>
      <c r="PL147" s="222"/>
      <c r="PM147" s="222"/>
      <c r="PN147" s="222"/>
      <c r="PO147" s="222"/>
      <c r="PP147" s="222"/>
      <c r="PQ147" s="222"/>
      <c r="PR147" s="222"/>
      <c r="PS147" s="222"/>
      <c r="PT147" s="222"/>
      <c r="PU147" s="222"/>
      <c r="PV147" s="222"/>
      <c r="PW147" s="222"/>
      <c r="PX147" s="222"/>
      <c r="PY147" s="222"/>
      <c r="PZ147" s="222"/>
      <c r="QA147" s="222"/>
      <c r="QB147" s="222"/>
      <c r="QC147" s="222"/>
      <c r="QD147" s="222"/>
      <c r="QE147" s="222"/>
      <c r="QF147" s="222"/>
      <c r="QG147" s="222"/>
      <c r="QH147" s="222"/>
      <c r="QI147" s="222"/>
      <c r="QJ147" s="222"/>
      <c r="QK147" s="222"/>
      <c r="QL147" s="222"/>
      <c r="QM147" s="222"/>
      <c r="QN147" s="222"/>
      <c r="QO147" s="222"/>
      <c r="QP147" s="222"/>
      <c r="QQ147" s="222"/>
      <c r="QR147" s="222"/>
      <c r="QS147" s="222"/>
      <c r="QT147" s="222"/>
      <c r="QU147" s="222"/>
      <c r="QV147" s="222"/>
      <c r="QW147" s="222"/>
      <c r="QX147" s="222"/>
      <c r="QY147" s="222"/>
      <c r="QZ147" s="222"/>
      <c r="RA147" s="222"/>
      <c r="RB147" s="222"/>
      <c r="RC147" s="222"/>
      <c r="RD147" s="222"/>
      <c r="RE147" s="222"/>
      <c r="RF147" s="222"/>
      <c r="RG147" s="222"/>
      <c r="RH147" s="222"/>
      <c r="RI147" s="222"/>
      <c r="RJ147" s="222"/>
      <c r="RK147" s="222"/>
      <c r="RL147" s="222"/>
      <c r="RM147" s="222"/>
      <c r="RN147" s="222"/>
      <c r="RO147" s="222"/>
      <c r="RP147" s="222"/>
      <c r="RQ147" s="222"/>
      <c r="RR147" s="222"/>
      <c r="RS147" s="222"/>
      <c r="RT147" s="222"/>
      <c r="RU147" s="222"/>
      <c r="RV147" s="222"/>
      <c r="RW147" s="222"/>
      <c r="RX147" s="222"/>
      <c r="RY147" s="222"/>
      <c r="RZ147" s="222"/>
      <c r="SA147" s="222"/>
      <c r="SB147" s="222"/>
      <c r="SC147" s="222"/>
      <c r="SD147" s="222"/>
      <c r="SE147" s="222"/>
      <c r="SF147" s="222"/>
      <c r="SG147" s="222"/>
      <c r="SH147" s="222"/>
      <c r="SI147" s="222"/>
      <c r="SJ147" s="222"/>
      <c r="SK147" s="222"/>
      <c r="SL147" s="222"/>
      <c r="SM147" s="222"/>
      <c r="SN147" s="222"/>
      <c r="SO147" s="222"/>
      <c r="SP147" s="222"/>
      <c r="SQ147" s="222"/>
      <c r="SR147" s="222"/>
      <c r="SS147" s="222"/>
      <c r="ST147" s="222"/>
      <c r="SU147" s="222"/>
      <c r="SV147" s="222"/>
      <c r="SW147" s="222"/>
      <c r="SX147" s="222"/>
      <c r="SY147" s="222"/>
      <c r="SZ147" s="222"/>
      <c r="TA147" s="222"/>
      <c r="TB147" s="222"/>
      <c r="TC147" s="222"/>
      <c r="TD147" s="222"/>
      <c r="TE147" s="222"/>
      <c r="TF147" s="222"/>
      <c r="TG147" s="222"/>
      <c r="TH147" s="222"/>
      <c r="TI147" s="222"/>
      <c r="TJ147" s="222"/>
      <c r="TK147" s="222"/>
      <c r="TL147" s="222"/>
      <c r="TM147" s="222"/>
      <c r="TN147" s="222"/>
      <c r="TO147" s="222"/>
      <c r="TP147" s="222"/>
      <c r="TQ147" s="222"/>
      <c r="TR147" s="222"/>
      <c r="TS147" s="222"/>
      <c r="TT147" s="222"/>
      <c r="TU147" s="222"/>
      <c r="TV147" s="222"/>
      <c r="TW147" s="222"/>
      <c r="TX147" s="222"/>
      <c r="TY147" s="222"/>
      <c r="TZ147" s="222"/>
      <c r="UA147" s="222"/>
      <c r="UB147" s="222"/>
      <c r="UC147" s="222"/>
      <c r="UD147" s="222"/>
      <c r="UE147" s="222"/>
      <c r="UF147" s="222"/>
      <c r="UG147" s="222"/>
      <c r="UH147" s="222"/>
      <c r="UI147" s="222"/>
      <c r="UJ147" s="222"/>
      <c r="UK147" s="222"/>
      <c r="UL147" s="222"/>
      <c r="UM147" s="222"/>
      <c r="UN147" s="222"/>
      <c r="UO147" s="222"/>
      <c r="UP147" s="222"/>
      <c r="UQ147" s="222"/>
      <c r="UR147" s="222"/>
      <c r="US147" s="222"/>
      <c r="UT147" s="222"/>
      <c r="UU147" s="222"/>
      <c r="UV147" s="222"/>
      <c r="UW147" s="222"/>
      <c r="UX147" s="222"/>
      <c r="UY147" s="222"/>
      <c r="UZ147" s="222"/>
      <c r="VA147" s="222"/>
      <c r="VB147" s="222"/>
      <c r="VC147" s="222"/>
      <c r="VD147" s="222"/>
      <c r="VE147" s="222"/>
      <c r="VF147" s="222"/>
      <c r="VG147" s="222"/>
      <c r="VH147" s="222"/>
      <c r="VI147" s="222"/>
      <c r="VJ147" s="222"/>
      <c r="VK147" s="222"/>
      <c r="VL147" s="222"/>
      <c r="VM147" s="222"/>
      <c r="VN147" s="222"/>
      <c r="VO147" s="222"/>
      <c r="VP147" s="222"/>
      <c r="VQ147" s="222"/>
      <c r="VR147" s="222"/>
      <c r="VS147" s="222"/>
      <c r="VT147" s="222"/>
      <c r="VU147" s="222"/>
      <c r="VV147" s="222"/>
      <c r="VW147" s="222"/>
      <c r="VX147" s="222"/>
      <c r="VY147" s="222"/>
      <c r="VZ147" s="222"/>
      <c r="WA147" s="222"/>
      <c r="WB147" s="222"/>
      <c r="WC147" s="222"/>
      <c r="WD147" s="222"/>
      <c r="WE147" s="222"/>
      <c r="WF147" s="222"/>
      <c r="WG147" s="222"/>
      <c r="WH147" s="222"/>
      <c r="WI147" s="222"/>
      <c r="WJ147" s="222"/>
      <c r="WK147" s="222"/>
      <c r="WL147" s="222"/>
      <c r="WM147" s="222"/>
      <c r="WN147" s="222"/>
      <c r="WO147" s="222"/>
      <c r="WP147" s="222"/>
      <c r="WQ147" s="222"/>
      <c r="WR147" s="222"/>
      <c r="WS147" s="222"/>
      <c r="WT147" s="222"/>
      <c r="WU147" s="222"/>
      <c r="WV147" s="222"/>
      <c r="WW147" s="222"/>
      <c r="WX147" s="222"/>
      <c r="WY147" s="222"/>
      <c r="WZ147" s="222"/>
      <c r="XA147" s="222"/>
      <c r="XB147" s="222"/>
      <c r="XC147" s="222"/>
      <c r="XD147" s="222"/>
      <c r="XE147" s="222"/>
      <c r="XF147" s="222"/>
      <c r="XG147" s="222"/>
      <c r="XH147" s="222"/>
      <c r="XI147" s="222"/>
      <c r="XJ147" s="222"/>
      <c r="XK147" s="222"/>
      <c r="XL147" s="222"/>
      <c r="XM147" s="222"/>
      <c r="XN147" s="222"/>
      <c r="XO147" s="222"/>
      <c r="XP147" s="222"/>
      <c r="XQ147" s="222"/>
      <c r="XR147" s="222"/>
      <c r="XS147" s="222"/>
      <c r="XT147" s="222"/>
      <c r="XU147" s="222"/>
      <c r="XV147" s="222"/>
      <c r="XW147" s="222"/>
      <c r="XX147" s="222"/>
      <c r="XY147" s="222"/>
      <c r="XZ147" s="222"/>
      <c r="YA147" s="222"/>
      <c r="YB147" s="222"/>
      <c r="YC147" s="222"/>
      <c r="YD147" s="222"/>
      <c r="YE147" s="222"/>
      <c r="YF147" s="222"/>
      <c r="YG147" s="222"/>
      <c r="YH147" s="222"/>
      <c r="YI147" s="222"/>
      <c r="YJ147" s="222"/>
      <c r="YK147" s="222"/>
      <c r="YL147" s="222"/>
      <c r="YM147" s="222"/>
      <c r="YN147" s="222"/>
      <c r="YO147" s="222"/>
      <c r="YP147" s="222"/>
      <c r="YQ147" s="222"/>
      <c r="YR147" s="222"/>
      <c r="YS147" s="222"/>
      <c r="YT147" s="222"/>
      <c r="YU147" s="222"/>
      <c r="YV147" s="222"/>
      <c r="YW147" s="222"/>
      <c r="YX147" s="222"/>
      <c r="YY147" s="222"/>
      <c r="YZ147" s="222"/>
      <c r="ZA147" s="222"/>
      <c r="ZB147" s="222"/>
      <c r="ZC147" s="222"/>
      <c r="ZD147" s="222"/>
      <c r="ZE147" s="222"/>
      <c r="ZF147" s="222"/>
      <c r="ZG147" s="222"/>
      <c r="ZH147" s="222"/>
      <c r="ZI147" s="222"/>
      <c r="ZJ147" s="222"/>
      <c r="ZK147" s="222"/>
      <c r="ZL147" s="222"/>
      <c r="ZM147" s="222"/>
      <c r="ZN147" s="222"/>
      <c r="ZO147" s="222"/>
      <c r="ZP147" s="222"/>
      <c r="ZQ147" s="222"/>
      <c r="ZR147" s="222"/>
      <c r="ZS147" s="222"/>
      <c r="ZT147" s="222"/>
      <c r="ZU147" s="222"/>
      <c r="ZV147" s="222"/>
      <c r="ZW147" s="222"/>
      <c r="ZX147" s="222"/>
      <c r="ZY147" s="222"/>
      <c r="ZZ147" s="222"/>
      <c r="AAA147" s="222"/>
      <c r="AAB147" s="222"/>
      <c r="AAC147" s="222"/>
      <c r="AAD147" s="222"/>
      <c r="AAE147" s="222"/>
      <c r="AAF147" s="222"/>
      <c r="AAG147" s="222"/>
      <c r="AAH147" s="222"/>
      <c r="AAI147" s="222"/>
      <c r="AAJ147" s="222"/>
      <c r="AAK147" s="222"/>
      <c r="AAL147" s="222"/>
      <c r="AAM147" s="222"/>
      <c r="AAN147" s="222"/>
      <c r="AAO147" s="222"/>
      <c r="AAP147" s="222"/>
      <c r="AAQ147" s="222"/>
      <c r="AAR147" s="222"/>
      <c r="AAS147" s="222"/>
      <c r="AAT147" s="222"/>
      <c r="AAU147" s="222"/>
      <c r="AAV147" s="222"/>
      <c r="AAW147" s="222"/>
      <c r="AAX147" s="222"/>
      <c r="AAY147" s="222"/>
      <c r="AAZ147" s="222"/>
      <c r="ABA147" s="222"/>
      <c r="ABB147" s="222"/>
      <c r="ABC147" s="222"/>
      <c r="ABD147" s="222"/>
      <c r="ABE147" s="222"/>
      <c r="ABF147" s="222"/>
      <c r="ABG147" s="222"/>
      <c r="ABH147" s="222"/>
      <c r="ABI147" s="222"/>
      <c r="ABJ147" s="222"/>
      <c r="ABK147" s="222"/>
      <c r="ABL147" s="222"/>
      <c r="ABM147" s="222"/>
      <c r="ABN147" s="222"/>
      <c r="ABO147" s="222"/>
      <c r="ABP147" s="222"/>
      <c r="ABQ147" s="222"/>
      <c r="ABR147" s="222"/>
      <c r="ABS147" s="222"/>
      <c r="ABT147" s="222"/>
      <c r="ABU147" s="222"/>
      <c r="ABV147" s="222"/>
      <c r="ABW147" s="222"/>
      <c r="ABX147" s="222"/>
      <c r="ABY147" s="222"/>
      <c r="ABZ147" s="222"/>
      <c r="ACA147" s="222"/>
      <c r="ACB147" s="222"/>
      <c r="ACC147" s="222"/>
      <c r="ACD147" s="222"/>
      <c r="ACE147" s="222"/>
      <c r="ACF147" s="222"/>
      <c r="ACG147" s="222"/>
      <c r="ACH147" s="222"/>
      <c r="ACI147" s="222"/>
      <c r="ACJ147" s="222"/>
      <c r="ACK147" s="222"/>
      <c r="ACL147" s="222"/>
      <c r="ACM147" s="222"/>
      <c r="ACN147" s="222"/>
      <c r="ACO147" s="222"/>
      <c r="ACP147" s="222"/>
      <c r="ACQ147" s="222"/>
      <c r="ACR147" s="222"/>
      <c r="ACS147" s="222"/>
      <c r="ACT147" s="222"/>
      <c r="ACU147" s="222"/>
      <c r="ACV147" s="222"/>
      <c r="ACW147" s="222"/>
      <c r="ACX147" s="222"/>
      <c r="ACY147" s="222"/>
      <c r="ACZ147" s="222"/>
      <c r="ADA147" s="222"/>
      <c r="ADB147" s="222"/>
      <c r="ADC147" s="222"/>
      <c r="ADD147" s="222"/>
      <c r="ADE147" s="222"/>
      <c r="ADF147" s="222"/>
      <c r="ADG147" s="222"/>
      <c r="ADH147" s="222"/>
      <c r="ADI147" s="222"/>
      <c r="ADJ147" s="222"/>
      <c r="ADK147" s="222"/>
      <c r="ADL147" s="222"/>
      <c r="ADM147" s="222"/>
      <c r="ADN147" s="222"/>
      <c r="ADO147" s="222"/>
      <c r="ADP147" s="222"/>
      <c r="ADQ147" s="222"/>
      <c r="ADR147" s="222"/>
      <c r="ADS147" s="222"/>
      <c r="ADT147" s="222"/>
      <c r="ADU147" s="222"/>
      <c r="ADV147" s="222"/>
      <c r="ADW147" s="222"/>
      <c r="ADX147" s="222"/>
      <c r="ADY147" s="222"/>
      <c r="ADZ147" s="222"/>
      <c r="AEA147" s="222"/>
      <c r="AEB147" s="222"/>
      <c r="AEC147" s="222"/>
      <c r="AED147" s="222"/>
      <c r="AEE147" s="222"/>
      <c r="AEF147" s="222"/>
      <c r="AEG147" s="222"/>
      <c r="AEH147" s="222"/>
      <c r="AEI147" s="222"/>
      <c r="AEJ147" s="222"/>
      <c r="AEK147" s="222"/>
      <c r="AEL147" s="222"/>
      <c r="AEM147" s="222"/>
      <c r="AEN147" s="222"/>
      <c r="AEO147" s="222"/>
      <c r="AEP147" s="222"/>
      <c r="AEQ147" s="222"/>
      <c r="AER147" s="222"/>
      <c r="AES147" s="222"/>
      <c r="AET147" s="222"/>
      <c r="AEU147" s="222"/>
      <c r="AEV147" s="222"/>
      <c r="AEW147" s="222"/>
      <c r="AEX147" s="222"/>
      <c r="AEY147" s="222"/>
      <c r="AEZ147" s="222"/>
      <c r="AFA147" s="222"/>
      <c r="AFB147" s="222"/>
      <c r="AFC147" s="222"/>
      <c r="AFD147" s="222"/>
      <c r="AFE147" s="222"/>
      <c r="AFF147" s="222"/>
      <c r="AFG147" s="222"/>
      <c r="AFH147" s="222"/>
      <c r="AFI147" s="222"/>
      <c r="AFJ147" s="222"/>
      <c r="AFK147" s="222"/>
      <c r="AFL147" s="222"/>
      <c r="AFM147" s="222"/>
      <c r="AFN147" s="222"/>
      <c r="AFO147" s="222"/>
      <c r="AFP147" s="222"/>
      <c r="AFQ147" s="222"/>
      <c r="AFR147" s="222"/>
      <c r="AFS147" s="222"/>
      <c r="AFT147" s="222"/>
      <c r="AFU147" s="222"/>
      <c r="AFV147" s="222"/>
      <c r="AFW147" s="222"/>
      <c r="AFX147" s="222"/>
      <c r="AFY147" s="222"/>
      <c r="AFZ147" s="222"/>
      <c r="AGA147" s="222"/>
      <c r="AGB147" s="222"/>
      <c r="AGC147" s="222"/>
      <c r="AGD147" s="222"/>
      <c r="AGE147" s="222"/>
      <c r="AGF147" s="222"/>
      <c r="AGG147" s="222"/>
      <c r="AGH147" s="222"/>
      <c r="AGI147" s="222"/>
      <c r="AGJ147" s="222"/>
      <c r="AGK147" s="222"/>
      <c r="AGL147" s="222"/>
      <c r="AGM147" s="222"/>
      <c r="AGN147" s="222"/>
      <c r="AGO147" s="222"/>
      <c r="AGP147" s="222"/>
      <c r="AGQ147" s="222"/>
      <c r="AGR147" s="222"/>
      <c r="AGS147" s="222"/>
      <c r="AGT147" s="222"/>
      <c r="AGU147" s="222"/>
      <c r="AGV147" s="222"/>
      <c r="AGW147" s="222"/>
      <c r="AGX147" s="222"/>
      <c r="AGY147" s="222"/>
      <c r="AGZ147" s="222"/>
      <c r="AHA147" s="222"/>
      <c r="AHB147" s="222"/>
      <c r="AHC147" s="222"/>
      <c r="AHD147" s="222"/>
      <c r="AHE147" s="222"/>
      <c r="AHF147" s="222"/>
      <c r="AHG147" s="222"/>
      <c r="AHH147" s="222"/>
      <c r="AHI147" s="222"/>
      <c r="AHJ147" s="222"/>
      <c r="AHK147" s="222"/>
      <c r="AHL147" s="222"/>
      <c r="AHM147" s="222"/>
      <c r="AHN147" s="222"/>
      <c r="AHO147" s="222"/>
      <c r="AHP147" s="222"/>
      <c r="AHQ147" s="222"/>
      <c r="AHR147" s="222"/>
      <c r="AHS147" s="222"/>
      <c r="AHT147" s="222"/>
      <c r="AHU147" s="222"/>
      <c r="AHV147" s="222"/>
      <c r="AHW147" s="222"/>
      <c r="AHX147" s="222"/>
      <c r="AHY147" s="222"/>
      <c r="AHZ147" s="222"/>
      <c r="AIA147" s="222"/>
      <c r="AIB147" s="222"/>
      <c r="AIC147" s="222"/>
      <c r="AID147" s="222"/>
      <c r="AIE147" s="222"/>
      <c r="AIF147" s="222"/>
      <c r="AIG147" s="222"/>
      <c r="AIH147" s="222"/>
      <c r="AII147" s="222"/>
      <c r="AIJ147" s="222"/>
      <c r="AIK147" s="222"/>
      <c r="AIL147" s="222"/>
      <c r="AIM147" s="222"/>
      <c r="AIN147" s="222"/>
      <c r="AIO147" s="222"/>
      <c r="AIP147" s="222"/>
      <c r="AIQ147" s="222"/>
      <c r="AIR147" s="222"/>
      <c r="AIS147" s="222"/>
      <c r="AIT147" s="222"/>
      <c r="AIU147" s="222"/>
      <c r="AIV147" s="222"/>
      <c r="AIW147" s="222"/>
      <c r="AIX147" s="222"/>
      <c r="AIY147" s="222"/>
      <c r="AIZ147" s="222"/>
      <c r="AJA147" s="222"/>
      <c r="AJB147" s="222"/>
      <c r="AJC147" s="222"/>
      <c r="AJD147" s="222"/>
      <c r="AJE147" s="222"/>
      <c r="AJF147" s="222"/>
      <c r="AJG147" s="222"/>
      <c r="AJH147" s="222"/>
      <c r="AJI147" s="222"/>
      <c r="AJJ147" s="222"/>
      <c r="AJK147" s="222"/>
      <c r="AJL147" s="222"/>
      <c r="AJM147" s="222"/>
      <c r="AJN147" s="222"/>
      <c r="AJO147" s="222"/>
      <c r="AJP147" s="222"/>
      <c r="AJQ147" s="222"/>
      <c r="AJR147" s="222"/>
      <c r="AJS147" s="222"/>
      <c r="AJT147" s="222"/>
      <c r="AJU147" s="222"/>
      <c r="AJV147" s="222"/>
      <c r="AJW147" s="222"/>
      <c r="AJX147" s="222"/>
      <c r="AJY147" s="222"/>
      <c r="AJZ147" s="222"/>
      <c r="AKA147" s="222"/>
      <c r="AKB147" s="222"/>
      <c r="AKC147" s="222"/>
      <c r="AKD147" s="222"/>
      <c r="AKE147" s="222"/>
      <c r="AKF147" s="222"/>
      <c r="AKG147" s="222"/>
      <c r="AKH147" s="222"/>
      <c r="AKI147" s="222"/>
      <c r="AKJ147" s="222"/>
      <c r="AKK147" s="222"/>
      <c r="AKL147" s="222"/>
      <c r="AKM147" s="222"/>
      <c r="AKN147" s="222"/>
      <c r="AKO147" s="222"/>
      <c r="AKP147" s="222"/>
      <c r="AKQ147" s="222"/>
      <c r="AKR147" s="222"/>
      <c r="AKS147" s="222"/>
      <c r="AKT147" s="222"/>
      <c r="AKU147" s="222"/>
      <c r="AKV147" s="222"/>
      <c r="AKW147" s="222"/>
      <c r="AKX147" s="222"/>
      <c r="AKY147" s="222"/>
      <c r="AKZ147" s="222"/>
      <c r="ALA147" s="222"/>
      <c r="ALB147" s="222"/>
      <c r="ALC147" s="222"/>
      <c r="ALD147" s="222"/>
      <c r="ALE147" s="222"/>
      <c r="ALF147" s="222"/>
      <c r="ALG147" s="222"/>
      <c r="ALH147" s="222"/>
      <c r="ALI147" s="222"/>
      <c r="ALJ147" s="222"/>
      <c r="ALK147" s="222"/>
      <c r="ALL147" s="222"/>
      <c r="ALM147" s="222"/>
      <c r="ALN147" s="222"/>
      <c r="ALO147" s="222"/>
    </row>
    <row r="148" spans="1:1003" s="322" customFormat="1" x14ac:dyDescent="0.25">
      <c r="A148" s="284" t="s">
        <v>193</v>
      </c>
      <c r="B148" s="312">
        <v>55968479.490000002</v>
      </c>
      <c r="C148" s="286"/>
      <c r="D148" s="312">
        <v>17156766.5</v>
      </c>
      <c r="E148" s="222"/>
      <c r="F148" s="222"/>
      <c r="G148" s="222"/>
      <c r="H148" s="222"/>
      <c r="I148" s="222"/>
      <c r="J148" s="222"/>
      <c r="K148" s="222"/>
      <c r="L148" s="222"/>
      <c r="M148" s="222"/>
      <c r="N148" s="222"/>
      <c r="O148" s="222"/>
      <c r="P148" s="222"/>
      <c r="Q148" s="222"/>
      <c r="R148" s="222"/>
      <c r="S148" s="222"/>
      <c r="T148" s="222"/>
      <c r="U148" s="222"/>
      <c r="V148" s="222"/>
      <c r="W148" s="222"/>
      <c r="X148" s="222"/>
      <c r="Y148" s="222"/>
      <c r="Z148" s="222"/>
      <c r="AA148" s="222"/>
      <c r="AB148" s="222"/>
      <c r="AC148" s="222"/>
      <c r="AD148" s="222"/>
      <c r="AE148" s="222"/>
      <c r="AF148" s="222"/>
      <c r="AG148" s="222"/>
      <c r="AH148" s="222"/>
      <c r="AI148" s="222"/>
      <c r="AJ148" s="222"/>
      <c r="AK148" s="222"/>
      <c r="AL148" s="222"/>
      <c r="AM148" s="222"/>
      <c r="AN148" s="222"/>
      <c r="AO148" s="222"/>
      <c r="AP148" s="222"/>
      <c r="AQ148" s="222"/>
      <c r="AR148" s="222"/>
      <c r="AS148" s="222"/>
      <c r="AT148" s="222"/>
      <c r="AU148" s="222"/>
      <c r="AV148" s="222"/>
      <c r="AW148" s="222"/>
      <c r="AX148" s="222"/>
      <c r="AY148" s="222"/>
      <c r="AZ148" s="222"/>
      <c r="BA148" s="222"/>
      <c r="BB148" s="222"/>
      <c r="BC148" s="222"/>
      <c r="BD148" s="222"/>
      <c r="BE148" s="222"/>
      <c r="BF148" s="222"/>
      <c r="BG148" s="222"/>
      <c r="BH148" s="222"/>
      <c r="BI148" s="222"/>
      <c r="BJ148" s="222"/>
      <c r="BK148" s="222"/>
      <c r="BL148" s="222"/>
      <c r="BM148" s="222"/>
      <c r="BN148" s="222"/>
      <c r="BO148" s="222"/>
      <c r="BP148" s="222"/>
      <c r="BQ148" s="222"/>
      <c r="BR148" s="222"/>
      <c r="BS148" s="222"/>
      <c r="BT148" s="222"/>
      <c r="BU148" s="222"/>
      <c r="BV148" s="222"/>
      <c r="BW148" s="222"/>
      <c r="BX148" s="222"/>
      <c r="BY148" s="222"/>
      <c r="BZ148" s="222"/>
      <c r="CA148" s="222"/>
      <c r="CB148" s="222"/>
      <c r="CC148" s="222"/>
      <c r="CD148" s="222"/>
      <c r="CE148" s="222"/>
      <c r="CF148" s="222"/>
      <c r="CG148" s="222"/>
      <c r="CH148" s="222"/>
      <c r="CI148" s="222"/>
      <c r="CJ148" s="222"/>
      <c r="CK148" s="222"/>
      <c r="CL148" s="222"/>
      <c r="CM148" s="222"/>
      <c r="CN148" s="222"/>
      <c r="CO148" s="222"/>
      <c r="CP148" s="222"/>
      <c r="CQ148" s="222"/>
      <c r="CR148" s="222"/>
      <c r="CS148" s="222"/>
      <c r="CT148" s="222"/>
      <c r="CU148" s="222"/>
      <c r="CV148" s="222"/>
      <c r="CW148" s="222"/>
      <c r="CX148" s="222"/>
      <c r="CY148" s="222"/>
      <c r="CZ148" s="222"/>
      <c r="DA148" s="222"/>
      <c r="DB148" s="222"/>
      <c r="DC148" s="222"/>
      <c r="DD148" s="222"/>
      <c r="DE148" s="222"/>
      <c r="DF148" s="222"/>
      <c r="DG148" s="222"/>
      <c r="DH148" s="222"/>
      <c r="DI148" s="222"/>
      <c r="DJ148" s="222"/>
      <c r="DK148" s="222"/>
      <c r="DL148" s="222"/>
      <c r="DM148" s="222"/>
      <c r="DN148" s="222"/>
      <c r="DO148" s="222"/>
      <c r="DP148" s="222"/>
      <c r="DQ148" s="222"/>
      <c r="DR148" s="222"/>
      <c r="DS148" s="222"/>
      <c r="DT148" s="222"/>
      <c r="DU148" s="222"/>
      <c r="DV148" s="222"/>
      <c r="DW148" s="222"/>
      <c r="DX148" s="222"/>
      <c r="DY148" s="222"/>
      <c r="DZ148" s="222"/>
      <c r="EA148" s="222"/>
      <c r="EB148" s="222"/>
      <c r="EC148" s="222"/>
      <c r="ED148" s="222"/>
      <c r="EE148" s="222"/>
      <c r="EF148" s="222"/>
      <c r="EG148" s="222"/>
      <c r="EH148" s="222"/>
      <c r="EI148" s="222"/>
      <c r="EJ148" s="222"/>
      <c r="EK148" s="222"/>
      <c r="EL148" s="222"/>
      <c r="EM148" s="222"/>
      <c r="EN148" s="222"/>
      <c r="EO148" s="222"/>
      <c r="EP148" s="222"/>
      <c r="EQ148" s="222"/>
      <c r="ER148" s="222"/>
      <c r="ES148" s="222"/>
      <c r="ET148" s="222"/>
      <c r="EU148" s="222"/>
      <c r="EV148" s="222"/>
      <c r="EW148" s="222"/>
      <c r="EX148" s="222"/>
      <c r="EY148" s="222"/>
      <c r="EZ148" s="222"/>
      <c r="FA148" s="222"/>
      <c r="FB148" s="222"/>
      <c r="FC148" s="222"/>
      <c r="FD148" s="222"/>
      <c r="FE148" s="222"/>
      <c r="FF148" s="222"/>
      <c r="FG148" s="222"/>
      <c r="FH148" s="222"/>
      <c r="FI148" s="222"/>
      <c r="FJ148" s="222"/>
      <c r="FK148" s="222"/>
      <c r="FL148" s="222"/>
      <c r="FM148" s="222"/>
      <c r="FN148" s="222"/>
      <c r="FO148" s="222"/>
      <c r="FP148" s="222"/>
      <c r="FQ148" s="222"/>
      <c r="FR148" s="222"/>
      <c r="FS148" s="222"/>
      <c r="FT148" s="222"/>
      <c r="FU148" s="222"/>
      <c r="FV148" s="222"/>
      <c r="FW148" s="222"/>
      <c r="FX148" s="222"/>
      <c r="FY148" s="222"/>
      <c r="FZ148" s="222"/>
      <c r="GA148" s="222"/>
      <c r="GB148" s="222"/>
      <c r="GC148" s="222"/>
      <c r="GD148" s="222"/>
      <c r="GE148" s="222"/>
      <c r="GF148" s="222"/>
      <c r="GG148" s="222"/>
      <c r="GH148" s="222"/>
      <c r="GI148" s="222"/>
      <c r="GJ148" s="222"/>
      <c r="GK148" s="222"/>
      <c r="GL148" s="222"/>
      <c r="GM148" s="222"/>
      <c r="GN148" s="222"/>
      <c r="GO148" s="222"/>
      <c r="GP148" s="222"/>
      <c r="GQ148" s="222"/>
      <c r="GR148" s="222"/>
      <c r="GS148" s="222"/>
      <c r="GT148" s="222"/>
      <c r="GU148" s="222"/>
      <c r="GV148" s="222"/>
      <c r="GW148" s="222"/>
      <c r="GX148" s="222"/>
      <c r="GY148" s="222"/>
      <c r="GZ148" s="222"/>
      <c r="HA148" s="222"/>
      <c r="HB148" s="222"/>
      <c r="HC148" s="222"/>
      <c r="HD148" s="222"/>
      <c r="HE148" s="222"/>
      <c r="HF148" s="222"/>
      <c r="HG148" s="222"/>
      <c r="HH148" s="222"/>
      <c r="HI148" s="222"/>
      <c r="HJ148" s="222"/>
      <c r="HK148" s="222"/>
      <c r="HL148" s="222"/>
      <c r="HM148" s="222"/>
      <c r="HN148" s="222"/>
      <c r="HO148" s="222"/>
      <c r="HP148" s="222"/>
      <c r="HQ148" s="222"/>
      <c r="HR148" s="222"/>
      <c r="HS148" s="222"/>
      <c r="HT148" s="222"/>
      <c r="HU148" s="222"/>
      <c r="HV148" s="222"/>
      <c r="HW148" s="222"/>
      <c r="HX148" s="222"/>
      <c r="HY148" s="222"/>
      <c r="HZ148" s="222"/>
      <c r="IA148" s="222"/>
      <c r="IB148" s="222"/>
      <c r="IC148" s="222"/>
      <c r="ID148" s="222"/>
      <c r="IE148" s="222"/>
      <c r="IF148" s="222"/>
      <c r="IG148" s="222"/>
      <c r="IH148" s="222"/>
      <c r="II148" s="222"/>
      <c r="IJ148" s="222"/>
      <c r="IK148" s="222"/>
      <c r="IL148" s="222"/>
      <c r="IM148" s="222"/>
      <c r="IN148" s="222"/>
      <c r="IO148" s="222"/>
      <c r="IP148" s="222"/>
      <c r="IQ148" s="222"/>
      <c r="IR148" s="222"/>
      <c r="IS148" s="222"/>
      <c r="IT148" s="222"/>
      <c r="IU148" s="222"/>
      <c r="IV148" s="222"/>
      <c r="IW148" s="222"/>
      <c r="IX148" s="222"/>
      <c r="IY148" s="222"/>
      <c r="IZ148" s="222"/>
      <c r="JA148" s="222"/>
      <c r="JB148" s="222"/>
      <c r="JC148" s="222"/>
      <c r="JD148" s="222"/>
      <c r="JE148" s="222"/>
      <c r="JF148" s="222"/>
      <c r="JG148" s="222"/>
      <c r="JH148" s="222"/>
      <c r="JI148" s="222"/>
      <c r="JJ148" s="222"/>
      <c r="JK148" s="222"/>
      <c r="JL148" s="222"/>
      <c r="JM148" s="222"/>
      <c r="JN148" s="222"/>
      <c r="JO148" s="222"/>
      <c r="JP148" s="222"/>
      <c r="JQ148" s="222"/>
      <c r="JR148" s="222"/>
      <c r="JS148" s="222"/>
      <c r="JT148" s="222"/>
      <c r="JU148" s="222"/>
      <c r="JV148" s="222"/>
      <c r="JW148" s="222"/>
      <c r="JX148" s="222"/>
      <c r="JY148" s="222"/>
      <c r="JZ148" s="222"/>
      <c r="KA148" s="222"/>
      <c r="KB148" s="222"/>
      <c r="KC148" s="222"/>
      <c r="KD148" s="222"/>
      <c r="KE148" s="222"/>
      <c r="KF148" s="222"/>
      <c r="KG148" s="222"/>
      <c r="KH148" s="222"/>
      <c r="KI148" s="222"/>
      <c r="KJ148" s="222"/>
      <c r="KK148" s="222"/>
      <c r="KL148" s="222"/>
      <c r="KM148" s="222"/>
      <c r="KN148" s="222"/>
      <c r="KO148" s="222"/>
      <c r="KP148" s="222"/>
      <c r="KQ148" s="222"/>
      <c r="KR148" s="222"/>
      <c r="KS148" s="222"/>
      <c r="KT148" s="222"/>
      <c r="KU148" s="222"/>
      <c r="KV148" s="222"/>
      <c r="KW148" s="222"/>
      <c r="KX148" s="222"/>
      <c r="KY148" s="222"/>
      <c r="KZ148" s="222"/>
      <c r="LA148" s="222"/>
      <c r="LB148" s="222"/>
      <c r="LC148" s="222"/>
      <c r="LD148" s="222"/>
      <c r="LE148" s="222"/>
      <c r="LF148" s="222"/>
      <c r="LG148" s="222"/>
      <c r="LH148" s="222"/>
      <c r="LI148" s="222"/>
      <c r="LJ148" s="222"/>
      <c r="LK148" s="222"/>
      <c r="LL148" s="222"/>
      <c r="LM148" s="222"/>
      <c r="LN148" s="222"/>
      <c r="LO148" s="222"/>
      <c r="LP148" s="222"/>
      <c r="LQ148" s="222"/>
      <c r="LR148" s="222"/>
      <c r="LS148" s="222"/>
      <c r="LT148" s="222"/>
      <c r="LU148" s="222"/>
      <c r="LV148" s="222"/>
      <c r="LW148" s="222"/>
      <c r="LX148" s="222"/>
      <c r="LY148" s="222"/>
      <c r="LZ148" s="222"/>
      <c r="MA148" s="222"/>
      <c r="MB148" s="222"/>
      <c r="MC148" s="222"/>
      <c r="MD148" s="222"/>
      <c r="ME148" s="222"/>
      <c r="MF148" s="222"/>
      <c r="MG148" s="222"/>
      <c r="MH148" s="222"/>
      <c r="MI148" s="222"/>
      <c r="MJ148" s="222"/>
      <c r="MK148" s="222"/>
      <c r="ML148" s="222"/>
      <c r="MM148" s="222"/>
      <c r="MN148" s="222"/>
      <c r="MO148" s="222"/>
      <c r="MP148" s="222"/>
      <c r="MQ148" s="222"/>
      <c r="MR148" s="222"/>
      <c r="MS148" s="222"/>
      <c r="MT148" s="222"/>
      <c r="MU148" s="222"/>
      <c r="MV148" s="222"/>
      <c r="MW148" s="222"/>
      <c r="MX148" s="222"/>
      <c r="MY148" s="222"/>
      <c r="MZ148" s="222"/>
      <c r="NA148" s="222"/>
      <c r="NB148" s="222"/>
      <c r="NC148" s="222"/>
      <c r="ND148" s="222"/>
      <c r="NE148" s="222"/>
      <c r="NF148" s="222"/>
      <c r="NG148" s="222"/>
      <c r="NH148" s="222"/>
      <c r="NI148" s="222"/>
      <c r="NJ148" s="222"/>
      <c r="NK148" s="222"/>
      <c r="NL148" s="222"/>
      <c r="NM148" s="222"/>
      <c r="NN148" s="222"/>
      <c r="NO148" s="222"/>
      <c r="NP148" s="222"/>
      <c r="NQ148" s="222"/>
      <c r="NR148" s="222"/>
      <c r="NS148" s="222"/>
      <c r="NT148" s="222"/>
      <c r="NU148" s="222"/>
      <c r="NV148" s="222"/>
      <c r="NW148" s="222"/>
      <c r="NX148" s="222"/>
      <c r="NY148" s="222"/>
      <c r="NZ148" s="222"/>
      <c r="OA148" s="222"/>
      <c r="OB148" s="222"/>
      <c r="OC148" s="222"/>
      <c r="OD148" s="222"/>
      <c r="OE148" s="222"/>
      <c r="OF148" s="222"/>
      <c r="OG148" s="222"/>
      <c r="OH148" s="222"/>
      <c r="OI148" s="222"/>
      <c r="OJ148" s="222"/>
      <c r="OK148" s="222"/>
      <c r="OL148" s="222"/>
      <c r="OM148" s="222"/>
      <c r="ON148" s="222"/>
      <c r="OO148" s="222"/>
      <c r="OP148" s="222"/>
      <c r="OQ148" s="222"/>
      <c r="OR148" s="222"/>
      <c r="OS148" s="222"/>
      <c r="OT148" s="222"/>
      <c r="OU148" s="222"/>
      <c r="OV148" s="222"/>
      <c r="OW148" s="222"/>
      <c r="OX148" s="222"/>
      <c r="OY148" s="222"/>
      <c r="OZ148" s="222"/>
      <c r="PA148" s="222"/>
      <c r="PB148" s="222"/>
      <c r="PC148" s="222"/>
      <c r="PD148" s="222"/>
      <c r="PE148" s="222"/>
      <c r="PF148" s="222"/>
      <c r="PG148" s="222"/>
      <c r="PH148" s="222"/>
      <c r="PI148" s="222"/>
      <c r="PJ148" s="222"/>
      <c r="PK148" s="222"/>
      <c r="PL148" s="222"/>
      <c r="PM148" s="222"/>
      <c r="PN148" s="222"/>
      <c r="PO148" s="222"/>
      <c r="PP148" s="222"/>
      <c r="PQ148" s="222"/>
      <c r="PR148" s="222"/>
      <c r="PS148" s="222"/>
      <c r="PT148" s="222"/>
      <c r="PU148" s="222"/>
      <c r="PV148" s="222"/>
      <c r="PW148" s="222"/>
      <c r="PX148" s="222"/>
      <c r="PY148" s="222"/>
      <c r="PZ148" s="222"/>
      <c r="QA148" s="222"/>
      <c r="QB148" s="222"/>
      <c r="QC148" s="222"/>
      <c r="QD148" s="222"/>
      <c r="QE148" s="222"/>
      <c r="QF148" s="222"/>
      <c r="QG148" s="222"/>
      <c r="QH148" s="222"/>
      <c r="QI148" s="222"/>
      <c r="QJ148" s="222"/>
      <c r="QK148" s="222"/>
      <c r="QL148" s="222"/>
      <c r="QM148" s="222"/>
      <c r="QN148" s="222"/>
      <c r="QO148" s="222"/>
      <c r="QP148" s="222"/>
      <c r="QQ148" s="222"/>
      <c r="QR148" s="222"/>
      <c r="QS148" s="222"/>
      <c r="QT148" s="222"/>
      <c r="QU148" s="222"/>
      <c r="QV148" s="222"/>
      <c r="QW148" s="222"/>
      <c r="QX148" s="222"/>
      <c r="QY148" s="222"/>
      <c r="QZ148" s="222"/>
      <c r="RA148" s="222"/>
      <c r="RB148" s="222"/>
      <c r="RC148" s="222"/>
      <c r="RD148" s="222"/>
      <c r="RE148" s="222"/>
      <c r="RF148" s="222"/>
      <c r="RG148" s="222"/>
      <c r="RH148" s="222"/>
      <c r="RI148" s="222"/>
      <c r="RJ148" s="222"/>
      <c r="RK148" s="222"/>
      <c r="RL148" s="222"/>
      <c r="RM148" s="222"/>
      <c r="RN148" s="222"/>
      <c r="RO148" s="222"/>
      <c r="RP148" s="222"/>
      <c r="RQ148" s="222"/>
      <c r="RR148" s="222"/>
      <c r="RS148" s="222"/>
      <c r="RT148" s="222"/>
      <c r="RU148" s="222"/>
      <c r="RV148" s="222"/>
      <c r="RW148" s="222"/>
      <c r="RX148" s="222"/>
      <c r="RY148" s="222"/>
      <c r="RZ148" s="222"/>
      <c r="SA148" s="222"/>
      <c r="SB148" s="222"/>
      <c r="SC148" s="222"/>
      <c r="SD148" s="222"/>
      <c r="SE148" s="222"/>
      <c r="SF148" s="222"/>
      <c r="SG148" s="222"/>
      <c r="SH148" s="222"/>
      <c r="SI148" s="222"/>
      <c r="SJ148" s="222"/>
      <c r="SK148" s="222"/>
      <c r="SL148" s="222"/>
      <c r="SM148" s="222"/>
      <c r="SN148" s="222"/>
      <c r="SO148" s="222"/>
      <c r="SP148" s="222"/>
      <c r="SQ148" s="222"/>
      <c r="SR148" s="222"/>
      <c r="SS148" s="222"/>
      <c r="ST148" s="222"/>
      <c r="SU148" s="222"/>
      <c r="SV148" s="222"/>
      <c r="SW148" s="222"/>
      <c r="SX148" s="222"/>
      <c r="SY148" s="222"/>
      <c r="SZ148" s="222"/>
      <c r="TA148" s="222"/>
      <c r="TB148" s="222"/>
      <c r="TC148" s="222"/>
      <c r="TD148" s="222"/>
      <c r="TE148" s="222"/>
      <c r="TF148" s="222"/>
      <c r="TG148" s="222"/>
      <c r="TH148" s="222"/>
      <c r="TI148" s="222"/>
      <c r="TJ148" s="222"/>
      <c r="TK148" s="222"/>
      <c r="TL148" s="222"/>
      <c r="TM148" s="222"/>
      <c r="TN148" s="222"/>
      <c r="TO148" s="222"/>
      <c r="TP148" s="222"/>
      <c r="TQ148" s="222"/>
      <c r="TR148" s="222"/>
      <c r="TS148" s="222"/>
      <c r="TT148" s="222"/>
      <c r="TU148" s="222"/>
      <c r="TV148" s="222"/>
      <c r="TW148" s="222"/>
      <c r="TX148" s="222"/>
      <c r="TY148" s="222"/>
      <c r="TZ148" s="222"/>
      <c r="UA148" s="222"/>
      <c r="UB148" s="222"/>
      <c r="UC148" s="222"/>
      <c r="UD148" s="222"/>
      <c r="UE148" s="222"/>
      <c r="UF148" s="222"/>
      <c r="UG148" s="222"/>
      <c r="UH148" s="222"/>
      <c r="UI148" s="222"/>
      <c r="UJ148" s="222"/>
      <c r="UK148" s="222"/>
      <c r="UL148" s="222"/>
      <c r="UM148" s="222"/>
      <c r="UN148" s="222"/>
      <c r="UO148" s="222"/>
      <c r="UP148" s="222"/>
      <c r="UQ148" s="222"/>
      <c r="UR148" s="222"/>
      <c r="US148" s="222"/>
      <c r="UT148" s="222"/>
      <c r="UU148" s="222"/>
      <c r="UV148" s="222"/>
      <c r="UW148" s="222"/>
      <c r="UX148" s="222"/>
      <c r="UY148" s="222"/>
      <c r="UZ148" s="222"/>
      <c r="VA148" s="222"/>
      <c r="VB148" s="222"/>
      <c r="VC148" s="222"/>
      <c r="VD148" s="222"/>
      <c r="VE148" s="222"/>
      <c r="VF148" s="222"/>
      <c r="VG148" s="222"/>
      <c r="VH148" s="222"/>
      <c r="VI148" s="222"/>
      <c r="VJ148" s="222"/>
      <c r="VK148" s="222"/>
      <c r="VL148" s="222"/>
      <c r="VM148" s="222"/>
      <c r="VN148" s="222"/>
      <c r="VO148" s="222"/>
      <c r="VP148" s="222"/>
      <c r="VQ148" s="222"/>
      <c r="VR148" s="222"/>
      <c r="VS148" s="222"/>
      <c r="VT148" s="222"/>
      <c r="VU148" s="222"/>
      <c r="VV148" s="222"/>
      <c r="VW148" s="222"/>
      <c r="VX148" s="222"/>
      <c r="VY148" s="222"/>
      <c r="VZ148" s="222"/>
      <c r="WA148" s="222"/>
      <c r="WB148" s="222"/>
      <c r="WC148" s="222"/>
      <c r="WD148" s="222"/>
      <c r="WE148" s="222"/>
      <c r="WF148" s="222"/>
      <c r="WG148" s="222"/>
      <c r="WH148" s="222"/>
      <c r="WI148" s="222"/>
      <c r="WJ148" s="222"/>
      <c r="WK148" s="222"/>
      <c r="WL148" s="222"/>
      <c r="WM148" s="222"/>
      <c r="WN148" s="222"/>
      <c r="WO148" s="222"/>
      <c r="WP148" s="222"/>
      <c r="WQ148" s="222"/>
      <c r="WR148" s="222"/>
      <c r="WS148" s="222"/>
      <c r="WT148" s="222"/>
      <c r="WU148" s="222"/>
      <c r="WV148" s="222"/>
      <c r="WW148" s="222"/>
      <c r="WX148" s="222"/>
      <c r="WY148" s="222"/>
      <c r="WZ148" s="222"/>
      <c r="XA148" s="222"/>
      <c r="XB148" s="222"/>
      <c r="XC148" s="222"/>
      <c r="XD148" s="222"/>
      <c r="XE148" s="222"/>
      <c r="XF148" s="222"/>
      <c r="XG148" s="222"/>
      <c r="XH148" s="222"/>
      <c r="XI148" s="222"/>
      <c r="XJ148" s="222"/>
      <c r="XK148" s="222"/>
      <c r="XL148" s="222"/>
      <c r="XM148" s="222"/>
      <c r="XN148" s="222"/>
      <c r="XO148" s="222"/>
      <c r="XP148" s="222"/>
      <c r="XQ148" s="222"/>
      <c r="XR148" s="222"/>
      <c r="XS148" s="222"/>
      <c r="XT148" s="222"/>
      <c r="XU148" s="222"/>
      <c r="XV148" s="222"/>
      <c r="XW148" s="222"/>
      <c r="XX148" s="222"/>
      <c r="XY148" s="222"/>
      <c r="XZ148" s="222"/>
      <c r="YA148" s="222"/>
      <c r="YB148" s="222"/>
      <c r="YC148" s="222"/>
      <c r="YD148" s="222"/>
      <c r="YE148" s="222"/>
      <c r="YF148" s="222"/>
      <c r="YG148" s="222"/>
      <c r="YH148" s="222"/>
      <c r="YI148" s="222"/>
      <c r="YJ148" s="222"/>
      <c r="YK148" s="222"/>
      <c r="YL148" s="222"/>
      <c r="YM148" s="222"/>
      <c r="YN148" s="222"/>
      <c r="YO148" s="222"/>
      <c r="YP148" s="222"/>
      <c r="YQ148" s="222"/>
      <c r="YR148" s="222"/>
      <c r="YS148" s="222"/>
      <c r="YT148" s="222"/>
      <c r="YU148" s="222"/>
      <c r="YV148" s="222"/>
      <c r="YW148" s="222"/>
      <c r="YX148" s="222"/>
      <c r="YY148" s="222"/>
      <c r="YZ148" s="222"/>
      <c r="ZA148" s="222"/>
      <c r="ZB148" s="222"/>
      <c r="ZC148" s="222"/>
      <c r="ZD148" s="222"/>
      <c r="ZE148" s="222"/>
      <c r="ZF148" s="222"/>
      <c r="ZG148" s="222"/>
      <c r="ZH148" s="222"/>
      <c r="ZI148" s="222"/>
      <c r="ZJ148" s="222"/>
      <c r="ZK148" s="222"/>
      <c r="ZL148" s="222"/>
      <c r="ZM148" s="222"/>
      <c r="ZN148" s="222"/>
      <c r="ZO148" s="222"/>
      <c r="ZP148" s="222"/>
      <c r="ZQ148" s="222"/>
      <c r="ZR148" s="222"/>
      <c r="ZS148" s="222"/>
      <c r="ZT148" s="222"/>
      <c r="ZU148" s="222"/>
      <c r="ZV148" s="222"/>
      <c r="ZW148" s="222"/>
      <c r="ZX148" s="222"/>
      <c r="ZY148" s="222"/>
      <c r="ZZ148" s="222"/>
      <c r="AAA148" s="222"/>
      <c r="AAB148" s="222"/>
      <c r="AAC148" s="222"/>
      <c r="AAD148" s="222"/>
      <c r="AAE148" s="222"/>
      <c r="AAF148" s="222"/>
      <c r="AAG148" s="222"/>
      <c r="AAH148" s="222"/>
      <c r="AAI148" s="222"/>
      <c r="AAJ148" s="222"/>
      <c r="AAK148" s="222"/>
      <c r="AAL148" s="222"/>
      <c r="AAM148" s="222"/>
      <c r="AAN148" s="222"/>
      <c r="AAO148" s="222"/>
      <c r="AAP148" s="222"/>
      <c r="AAQ148" s="222"/>
      <c r="AAR148" s="222"/>
      <c r="AAS148" s="222"/>
      <c r="AAT148" s="222"/>
      <c r="AAU148" s="222"/>
      <c r="AAV148" s="222"/>
      <c r="AAW148" s="222"/>
      <c r="AAX148" s="222"/>
      <c r="AAY148" s="222"/>
      <c r="AAZ148" s="222"/>
      <c r="ABA148" s="222"/>
      <c r="ABB148" s="222"/>
      <c r="ABC148" s="222"/>
      <c r="ABD148" s="222"/>
      <c r="ABE148" s="222"/>
      <c r="ABF148" s="222"/>
      <c r="ABG148" s="222"/>
      <c r="ABH148" s="222"/>
      <c r="ABI148" s="222"/>
      <c r="ABJ148" s="222"/>
      <c r="ABK148" s="222"/>
      <c r="ABL148" s="222"/>
      <c r="ABM148" s="222"/>
      <c r="ABN148" s="222"/>
      <c r="ABO148" s="222"/>
      <c r="ABP148" s="222"/>
      <c r="ABQ148" s="222"/>
      <c r="ABR148" s="222"/>
      <c r="ABS148" s="222"/>
      <c r="ABT148" s="222"/>
      <c r="ABU148" s="222"/>
      <c r="ABV148" s="222"/>
      <c r="ABW148" s="222"/>
      <c r="ABX148" s="222"/>
      <c r="ABY148" s="222"/>
      <c r="ABZ148" s="222"/>
      <c r="ACA148" s="222"/>
      <c r="ACB148" s="222"/>
      <c r="ACC148" s="222"/>
      <c r="ACD148" s="222"/>
      <c r="ACE148" s="222"/>
      <c r="ACF148" s="222"/>
      <c r="ACG148" s="222"/>
      <c r="ACH148" s="222"/>
      <c r="ACI148" s="222"/>
      <c r="ACJ148" s="222"/>
      <c r="ACK148" s="222"/>
      <c r="ACL148" s="222"/>
      <c r="ACM148" s="222"/>
      <c r="ACN148" s="222"/>
      <c r="ACO148" s="222"/>
      <c r="ACP148" s="222"/>
      <c r="ACQ148" s="222"/>
      <c r="ACR148" s="222"/>
      <c r="ACS148" s="222"/>
      <c r="ACT148" s="222"/>
      <c r="ACU148" s="222"/>
      <c r="ACV148" s="222"/>
      <c r="ACW148" s="222"/>
      <c r="ACX148" s="222"/>
      <c r="ACY148" s="222"/>
      <c r="ACZ148" s="222"/>
      <c r="ADA148" s="222"/>
      <c r="ADB148" s="222"/>
      <c r="ADC148" s="222"/>
      <c r="ADD148" s="222"/>
      <c r="ADE148" s="222"/>
      <c r="ADF148" s="222"/>
      <c r="ADG148" s="222"/>
      <c r="ADH148" s="222"/>
      <c r="ADI148" s="222"/>
      <c r="ADJ148" s="222"/>
      <c r="ADK148" s="222"/>
      <c r="ADL148" s="222"/>
      <c r="ADM148" s="222"/>
      <c r="ADN148" s="222"/>
      <c r="ADO148" s="222"/>
      <c r="ADP148" s="222"/>
      <c r="ADQ148" s="222"/>
      <c r="ADR148" s="222"/>
      <c r="ADS148" s="222"/>
      <c r="ADT148" s="222"/>
      <c r="ADU148" s="222"/>
      <c r="ADV148" s="222"/>
      <c r="ADW148" s="222"/>
      <c r="ADX148" s="222"/>
      <c r="ADY148" s="222"/>
      <c r="ADZ148" s="222"/>
      <c r="AEA148" s="222"/>
      <c r="AEB148" s="222"/>
      <c r="AEC148" s="222"/>
      <c r="AED148" s="222"/>
      <c r="AEE148" s="222"/>
      <c r="AEF148" s="222"/>
      <c r="AEG148" s="222"/>
      <c r="AEH148" s="222"/>
      <c r="AEI148" s="222"/>
      <c r="AEJ148" s="222"/>
      <c r="AEK148" s="222"/>
      <c r="AEL148" s="222"/>
      <c r="AEM148" s="222"/>
      <c r="AEN148" s="222"/>
      <c r="AEO148" s="222"/>
      <c r="AEP148" s="222"/>
      <c r="AEQ148" s="222"/>
      <c r="AER148" s="222"/>
      <c r="AES148" s="222"/>
      <c r="AET148" s="222"/>
      <c r="AEU148" s="222"/>
      <c r="AEV148" s="222"/>
      <c r="AEW148" s="222"/>
      <c r="AEX148" s="222"/>
      <c r="AEY148" s="222"/>
      <c r="AEZ148" s="222"/>
      <c r="AFA148" s="222"/>
      <c r="AFB148" s="222"/>
      <c r="AFC148" s="222"/>
      <c r="AFD148" s="222"/>
      <c r="AFE148" s="222"/>
      <c r="AFF148" s="222"/>
      <c r="AFG148" s="222"/>
      <c r="AFH148" s="222"/>
      <c r="AFI148" s="222"/>
      <c r="AFJ148" s="222"/>
      <c r="AFK148" s="222"/>
      <c r="AFL148" s="222"/>
      <c r="AFM148" s="222"/>
      <c r="AFN148" s="222"/>
      <c r="AFO148" s="222"/>
      <c r="AFP148" s="222"/>
      <c r="AFQ148" s="222"/>
      <c r="AFR148" s="222"/>
      <c r="AFS148" s="222"/>
      <c r="AFT148" s="222"/>
      <c r="AFU148" s="222"/>
      <c r="AFV148" s="222"/>
      <c r="AFW148" s="222"/>
      <c r="AFX148" s="222"/>
      <c r="AFY148" s="222"/>
      <c r="AFZ148" s="222"/>
      <c r="AGA148" s="222"/>
      <c r="AGB148" s="222"/>
      <c r="AGC148" s="222"/>
      <c r="AGD148" s="222"/>
      <c r="AGE148" s="222"/>
      <c r="AGF148" s="222"/>
      <c r="AGG148" s="222"/>
      <c r="AGH148" s="222"/>
      <c r="AGI148" s="222"/>
      <c r="AGJ148" s="222"/>
      <c r="AGK148" s="222"/>
      <c r="AGL148" s="222"/>
      <c r="AGM148" s="222"/>
      <c r="AGN148" s="222"/>
      <c r="AGO148" s="222"/>
      <c r="AGP148" s="222"/>
      <c r="AGQ148" s="222"/>
      <c r="AGR148" s="222"/>
      <c r="AGS148" s="222"/>
      <c r="AGT148" s="222"/>
      <c r="AGU148" s="222"/>
      <c r="AGV148" s="222"/>
      <c r="AGW148" s="222"/>
      <c r="AGX148" s="222"/>
      <c r="AGY148" s="222"/>
      <c r="AGZ148" s="222"/>
      <c r="AHA148" s="222"/>
      <c r="AHB148" s="222"/>
      <c r="AHC148" s="222"/>
      <c r="AHD148" s="222"/>
      <c r="AHE148" s="222"/>
      <c r="AHF148" s="222"/>
      <c r="AHG148" s="222"/>
      <c r="AHH148" s="222"/>
      <c r="AHI148" s="222"/>
      <c r="AHJ148" s="222"/>
      <c r="AHK148" s="222"/>
      <c r="AHL148" s="222"/>
      <c r="AHM148" s="222"/>
      <c r="AHN148" s="222"/>
      <c r="AHO148" s="222"/>
      <c r="AHP148" s="222"/>
      <c r="AHQ148" s="222"/>
      <c r="AHR148" s="222"/>
      <c r="AHS148" s="222"/>
      <c r="AHT148" s="222"/>
      <c r="AHU148" s="222"/>
      <c r="AHV148" s="222"/>
      <c r="AHW148" s="222"/>
      <c r="AHX148" s="222"/>
      <c r="AHY148" s="222"/>
      <c r="AHZ148" s="222"/>
      <c r="AIA148" s="222"/>
      <c r="AIB148" s="222"/>
      <c r="AIC148" s="222"/>
      <c r="AID148" s="222"/>
      <c r="AIE148" s="222"/>
      <c r="AIF148" s="222"/>
      <c r="AIG148" s="222"/>
      <c r="AIH148" s="222"/>
      <c r="AII148" s="222"/>
      <c r="AIJ148" s="222"/>
      <c r="AIK148" s="222"/>
      <c r="AIL148" s="222"/>
      <c r="AIM148" s="222"/>
      <c r="AIN148" s="222"/>
      <c r="AIO148" s="222"/>
      <c r="AIP148" s="222"/>
      <c r="AIQ148" s="222"/>
      <c r="AIR148" s="222"/>
      <c r="AIS148" s="222"/>
      <c r="AIT148" s="222"/>
      <c r="AIU148" s="222"/>
      <c r="AIV148" s="222"/>
      <c r="AIW148" s="222"/>
      <c r="AIX148" s="222"/>
      <c r="AIY148" s="222"/>
      <c r="AIZ148" s="222"/>
      <c r="AJA148" s="222"/>
      <c r="AJB148" s="222"/>
      <c r="AJC148" s="222"/>
      <c r="AJD148" s="222"/>
      <c r="AJE148" s="222"/>
      <c r="AJF148" s="222"/>
      <c r="AJG148" s="222"/>
      <c r="AJH148" s="222"/>
      <c r="AJI148" s="222"/>
      <c r="AJJ148" s="222"/>
      <c r="AJK148" s="222"/>
      <c r="AJL148" s="222"/>
      <c r="AJM148" s="222"/>
      <c r="AJN148" s="222"/>
      <c r="AJO148" s="222"/>
      <c r="AJP148" s="222"/>
      <c r="AJQ148" s="222"/>
      <c r="AJR148" s="222"/>
      <c r="AJS148" s="222"/>
      <c r="AJT148" s="222"/>
      <c r="AJU148" s="222"/>
      <c r="AJV148" s="222"/>
      <c r="AJW148" s="222"/>
      <c r="AJX148" s="222"/>
      <c r="AJY148" s="222"/>
      <c r="AJZ148" s="222"/>
      <c r="AKA148" s="222"/>
      <c r="AKB148" s="222"/>
      <c r="AKC148" s="222"/>
      <c r="AKD148" s="222"/>
      <c r="AKE148" s="222"/>
      <c r="AKF148" s="222"/>
      <c r="AKG148" s="222"/>
      <c r="AKH148" s="222"/>
      <c r="AKI148" s="222"/>
      <c r="AKJ148" s="222"/>
      <c r="AKK148" s="222"/>
      <c r="AKL148" s="222"/>
      <c r="AKM148" s="222"/>
      <c r="AKN148" s="222"/>
      <c r="AKO148" s="222"/>
      <c r="AKP148" s="222"/>
      <c r="AKQ148" s="222"/>
      <c r="AKR148" s="222"/>
      <c r="AKS148" s="222"/>
      <c r="AKT148" s="222"/>
      <c r="AKU148" s="222"/>
      <c r="AKV148" s="222"/>
      <c r="AKW148" s="222"/>
      <c r="AKX148" s="222"/>
      <c r="AKY148" s="222"/>
      <c r="AKZ148" s="222"/>
      <c r="ALA148" s="222"/>
      <c r="ALB148" s="222"/>
      <c r="ALC148" s="222"/>
      <c r="ALD148" s="222"/>
      <c r="ALE148" s="222"/>
      <c r="ALF148" s="222"/>
      <c r="ALG148" s="222"/>
      <c r="ALH148" s="222"/>
      <c r="ALI148" s="222"/>
      <c r="ALJ148" s="222"/>
      <c r="ALK148" s="222"/>
      <c r="ALL148" s="222"/>
      <c r="ALM148" s="222"/>
      <c r="ALN148" s="222"/>
      <c r="ALO148" s="222"/>
    </row>
    <row r="149" spans="1:1003" s="322" customFormat="1" ht="15.75" thickBot="1" x14ac:dyDescent="0.3">
      <c r="A149" s="284" t="s">
        <v>194</v>
      </c>
      <c r="B149" s="312">
        <v>508543594.74000001</v>
      </c>
      <c r="C149" s="286"/>
      <c r="D149" s="312">
        <v>520337016.30000001</v>
      </c>
      <c r="E149" s="222"/>
      <c r="F149" s="222"/>
      <c r="G149" s="222"/>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2"/>
      <c r="AY149" s="222"/>
      <c r="AZ149" s="222"/>
      <c r="BA149" s="222"/>
      <c r="BB149" s="222"/>
      <c r="BC149" s="222"/>
      <c r="BD149" s="222"/>
      <c r="BE149" s="222"/>
      <c r="BF149" s="222"/>
      <c r="BG149" s="222"/>
      <c r="BH149" s="222"/>
      <c r="BI149" s="222"/>
      <c r="BJ149" s="222"/>
      <c r="BK149" s="222"/>
      <c r="BL149" s="222"/>
      <c r="BM149" s="222"/>
      <c r="BN149" s="222"/>
      <c r="BO149" s="222"/>
      <c r="BP149" s="222"/>
      <c r="BQ149" s="222"/>
      <c r="BR149" s="222"/>
      <c r="BS149" s="222"/>
      <c r="BT149" s="222"/>
      <c r="BU149" s="222"/>
      <c r="BV149" s="222"/>
      <c r="BW149" s="222"/>
      <c r="BX149" s="222"/>
      <c r="BY149" s="222"/>
      <c r="BZ149" s="222"/>
      <c r="CA149" s="222"/>
      <c r="CB149" s="222"/>
      <c r="CC149" s="222"/>
      <c r="CD149" s="222"/>
      <c r="CE149" s="222"/>
      <c r="CF149" s="222"/>
      <c r="CG149" s="222"/>
      <c r="CH149" s="222"/>
      <c r="CI149" s="222"/>
      <c r="CJ149" s="222"/>
      <c r="CK149" s="222"/>
      <c r="CL149" s="222"/>
      <c r="CM149" s="222"/>
      <c r="CN149" s="222"/>
      <c r="CO149" s="222"/>
      <c r="CP149" s="222"/>
      <c r="CQ149" s="222"/>
      <c r="CR149" s="222"/>
      <c r="CS149" s="222"/>
      <c r="CT149" s="222"/>
      <c r="CU149" s="222"/>
      <c r="CV149" s="222"/>
      <c r="CW149" s="222"/>
      <c r="CX149" s="222"/>
      <c r="CY149" s="222"/>
      <c r="CZ149" s="222"/>
      <c r="DA149" s="222"/>
      <c r="DB149" s="222"/>
      <c r="DC149" s="222"/>
      <c r="DD149" s="222"/>
      <c r="DE149" s="222"/>
      <c r="DF149" s="222"/>
      <c r="DG149" s="222"/>
      <c r="DH149" s="222"/>
      <c r="DI149" s="222"/>
      <c r="DJ149" s="222"/>
      <c r="DK149" s="222"/>
      <c r="DL149" s="222"/>
      <c r="DM149" s="222"/>
      <c r="DN149" s="222"/>
      <c r="DO149" s="222"/>
      <c r="DP149" s="222"/>
      <c r="DQ149" s="222"/>
      <c r="DR149" s="222"/>
      <c r="DS149" s="222"/>
      <c r="DT149" s="222"/>
      <c r="DU149" s="222"/>
      <c r="DV149" s="222"/>
      <c r="DW149" s="222"/>
      <c r="DX149" s="222"/>
      <c r="DY149" s="222"/>
      <c r="DZ149" s="222"/>
      <c r="EA149" s="222"/>
      <c r="EB149" s="222"/>
      <c r="EC149" s="222"/>
      <c r="ED149" s="222"/>
      <c r="EE149" s="222"/>
      <c r="EF149" s="222"/>
      <c r="EG149" s="222"/>
      <c r="EH149" s="222"/>
      <c r="EI149" s="222"/>
      <c r="EJ149" s="222"/>
      <c r="EK149" s="222"/>
      <c r="EL149" s="222"/>
      <c r="EM149" s="222"/>
      <c r="EN149" s="222"/>
      <c r="EO149" s="222"/>
      <c r="EP149" s="222"/>
      <c r="EQ149" s="222"/>
      <c r="ER149" s="222"/>
      <c r="ES149" s="222"/>
      <c r="ET149" s="222"/>
      <c r="EU149" s="222"/>
      <c r="EV149" s="222"/>
      <c r="EW149" s="222"/>
      <c r="EX149" s="222"/>
      <c r="EY149" s="222"/>
      <c r="EZ149" s="222"/>
      <c r="FA149" s="222"/>
      <c r="FB149" s="222"/>
      <c r="FC149" s="222"/>
      <c r="FD149" s="222"/>
      <c r="FE149" s="222"/>
      <c r="FF149" s="222"/>
      <c r="FG149" s="222"/>
      <c r="FH149" s="222"/>
      <c r="FI149" s="222"/>
      <c r="FJ149" s="222"/>
      <c r="FK149" s="222"/>
      <c r="FL149" s="222"/>
      <c r="FM149" s="222"/>
      <c r="FN149" s="222"/>
      <c r="FO149" s="222"/>
      <c r="FP149" s="222"/>
      <c r="FQ149" s="222"/>
      <c r="FR149" s="222"/>
      <c r="FS149" s="222"/>
      <c r="FT149" s="222"/>
      <c r="FU149" s="222"/>
      <c r="FV149" s="222"/>
      <c r="FW149" s="222"/>
      <c r="FX149" s="222"/>
      <c r="FY149" s="222"/>
      <c r="FZ149" s="222"/>
      <c r="GA149" s="222"/>
      <c r="GB149" s="222"/>
      <c r="GC149" s="222"/>
      <c r="GD149" s="222"/>
      <c r="GE149" s="222"/>
      <c r="GF149" s="222"/>
      <c r="GG149" s="222"/>
      <c r="GH149" s="222"/>
      <c r="GI149" s="222"/>
      <c r="GJ149" s="222"/>
      <c r="GK149" s="222"/>
      <c r="GL149" s="222"/>
      <c r="GM149" s="222"/>
      <c r="GN149" s="222"/>
      <c r="GO149" s="222"/>
      <c r="GP149" s="222"/>
      <c r="GQ149" s="222"/>
      <c r="GR149" s="222"/>
      <c r="GS149" s="222"/>
      <c r="GT149" s="222"/>
      <c r="GU149" s="222"/>
      <c r="GV149" s="222"/>
      <c r="GW149" s="222"/>
      <c r="GX149" s="222"/>
      <c r="GY149" s="222"/>
      <c r="GZ149" s="222"/>
      <c r="HA149" s="222"/>
      <c r="HB149" s="222"/>
      <c r="HC149" s="222"/>
      <c r="HD149" s="222"/>
      <c r="HE149" s="222"/>
      <c r="HF149" s="222"/>
      <c r="HG149" s="222"/>
      <c r="HH149" s="222"/>
      <c r="HI149" s="222"/>
      <c r="HJ149" s="222"/>
      <c r="HK149" s="222"/>
      <c r="HL149" s="222"/>
      <c r="HM149" s="222"/>
      <c r="HN149" s="222"/>
      <c r="HO149" s="222"/>
      <c r="HP149" s="222"/>
      <c r="HQ149" s="222"/>
      <c r="HR149" s="222"/>
      <c r="HS149" s="222"/>
      <c r="HT149" s="222"/>
      <c r="HU149" s="222"/>
      <c r="HV149" s="222"/>
      <c r="HW149" s="222"/>
      <c r="HX149" s="222"/>
      <c r="HY149" s="222"/>
      <c r="HZ149" s="222"/>
      <c r="IA149" s="222"/>
      <c r="IB149" s="222"/>
      <c r="IC149" s="222"/>
      <c r="ID149" s="222"/>
      <c r="IE149" s="222"/>
      <c r="IF149" s="222"/>
      <c r="IG149" s="222"/>
      <c r="IH149" s="222"/>
      <c r="II149" s="222"/>
      <c r="IJ149" s="222"/>
      <c r="IK149" s="222"/>
      <c r="IL149" s="222"/>
      <c r="IM149" s="222"/>
      <c r="IN149" s="222"/>
      <c r="IO149" s="222"/>
      <c r="IP149" s="222"/>
      <c r="IQ149" s="222"/>
      <c r="IR149" s="222"/>
      <c r="IS149" s="222"/>
      <c r="IT149" s="222"/>
      <c r="IU149" s="222"/>
      <c r="IV149" s="222"/>
      <c r="IW149" s="222"/>
      <c r="IX149" s="222"/>
      <c r="IY149" s="222"/>
      <c r="IZ149" s="222"/>
      <c r="JA149" s="222"/>
      <c r="JB149" s="222"/>
      <c r="JC149" s="222"/>
      <c r="JD149" s="222"/>
      <c r="JE149" s="222"/>
      <c r="JF149" s="222"/>
      <c r="JG149" s="222"/>
      <c r="JH149" s="222"/>
      <c r="JI149" s="222"/>
      <c r="JJ149" s="222"/>
      <c r="JK149" s="222"/>
      <c r="JL149" s="222"/>
      <c r="JM149" s="222"/>
      <c r="JN149" s="222"/>
      <c r="JO149" s="222"/>
      <c r="JP149" s="222"/>
      <c r="JQ149" s="222"/>
      <c r="JR149" s="222"/>
      <c r="JS149" s="222"/>
      <c r="JT149" s="222"/>
      <c r="JU149" s="222"/>
      <c r="JV149" s="222"/>
      <c r="JW149" s="222"/>
      <c r="JX149" s="222"/>
      <c r="JY149" s="222"/>
      <c r="JZ149" s="222"/>
      <c r="KA149" s="222"/>
      <c r="KB149" s="222"/>
      <c r="KC149" s="222"/>
      <c r="KD149" s="222"/>
      <c r="KE149" s="222"/>
      <c r="KF149" s="222"/>
      <c r="KG149" s="222"/>
      <c r="KH149" s="222"/>
      <c r="KI149" s="222"/>
      <c r="KJ149" s="222"/>
      <c r="KK149" s="222"/>
      <c r="KL149" s="222"/>
      <c r="KM149" s="222"/>
      <c r="KN149" s="222"/>
      <c r="KO149" s="222"/>
      <c r="KP149" s="222"/>
      <c r="KQ149" s="222"/>
      <c r="KR149" s="222"/>
      <c r="KS149" s="222"/>
      <c r="KT149" s="222"/>
      <c r="KU149" s="222"/>
      <c r="KV149" s="222"/>
      <c r="KW149" s="222"/>
      <c r="KX149" s="222"/>
      <c r="KY149" s="222"/>
      <c r="KZ149" s="222"/>
      <c r="LA149" s="222"/>
      <c r="LB149" s="222"/>
      <c r="LC149" s="222"/>
      <c r="LD149" s="222"/>
      <c r="LE149" s="222"/>
      <c r="LF149" s="222"/>
      <c r="LG149" s="222"/>
      <c r="LH149" s="222"/>
      <c r="LI149" s="222"/>
      <c r="LJ149" s="222"/>
      <c r="LK149" s="222"/>
      <c r="LL149" s="222"/>
      <c r="LM149" s="222"/>
      <c r="LN149" s="222"/>
      <c r="LO149" s="222"/>
      <c r="LP149" s="222"/>
      <c r="LQ149" s="222"/>
      <c r="LR149" s="222"/>
      <c r="LS149" s="222"/>
      <c r="LT149" s="222"/>
      <c r="LU149" s="222"/>
      <c r="LV149" s="222"/>
      <c r="LW149" s="222"/>
      <c r="LX149" s="222"/>
      <c r="LY149" s="222"/>
      <c r="LZ149" s="222"/>
      <c r="MA149" s="222"/>
      <c r="MB149" s="222"/>
      <c r="MC149" s="222"/>
      <c r="MD149" s="222"/>
      <c r="ME149" s="222"/>
      <c r="MF149" s="222"/>
      <c r="MG149" s="222"/>
      <c r="MH149" s="222"/>
      <c r="MI149" s="222"/>
      <c r="MJ149" s="222"/>
      <c r="MK149" s="222"/>
      <c r="ML149" s="222"/>
      <c r="MM149" s="222"/>
      <c r="MN149" s="222"/>
      <c r="MO149" s="222"/>
      <c r="MP149" s="222"/>
      <c r="MQ149" s="222"/>
      <c r="MR149" s="222"/>
      <c r="MS149" s="222"/>
      <c r="MT149" s="222"/>
      <c r="MU149" s="222"/>
      <c r="MV149" s="222"/>
      <c r="MW149" s="222"/>
      <c r="MX149" s="222"/>
      <c r="MY149" s="222"/>
      <c r="MZ149" s="222"/>
      <c r="NA149" s="222"/>
      <c r="NB149" s="222"/>
      <c r="NC149" s="222"/>
      <c r="ND149" s="222"/>
      <c r="NE149" s="222"/>
      <c r="NF149" s="222"/>
      <c r="NG149" s="222"/>
      <c r="NH149" s="222"/>
      <c r="NI149" s="222"/>
      <c r="NJ149" s="222"/>
      <c r="NK149" s="222"/>
      <c r="NL149" s="222"/>
      <c r="NM149" s="222"/>
      <c r="NN149" s="222"/>
      <c r="NO149" s="222"/>
      <c r="NP149" s="222"/>
      <c r="NQ149" s="222"/>
      <c r="NR149" s="222"/>
      <c r="NS149" s="222"/>
      <c r="NT149" s="222"/>
      <c r="NU149" s="222"/>
      <c r="NV149" s="222"/>
      <c r="NW149" s="222"/>
      <c r="NX149" s="222"/>
      <c r="NY149" s="222"/>
      <c r="NZ149" s="222"/>
      <c r="OA149" s="222"/>
      <c r="OB149" s="222"/>
      <c r="OC149" s="222"/>
      <c r="OD149" s="222"/>
      <c r="OE149" s="222"/>
      <c r="OF149" s="222"/>
      <c r="OG149" s="222"/>
      <c r="OH149" s="222"/>
      <c r="OI149" s="222"/>
      <c r="OJ149" s="222"/>
      <c r="OK149" s="222"/>
      <c r="OL149" s="222"/>
      <c r="OM149" s="222"/>
      <c r="ON149" s="222"/>
      <c r="OO149" s="222"/>
      <c r="OP149" s="222"/>
      <c r="OQ149" s="222"/>
      <c r="OR149" s="222"/>
      <c r="OS149" s="222"/>
      <c r="OT149" s="222"/>
      <c r="OU149" s="222"/>
      <c r="OV149" s="222"/>
      <c r="OW149" s="222"/>
      <c r="OX149" s="222"/>
      <c r="OY149" s="222"/>
      <c r="OZ149" s="222"/>
      <c r="PA149" s="222"/>
      <c r="PB149" s="222"/>
      <c r="PC149" s="222"/>
      <c r="PD149" s="222"/>
      <c r="PE149" s="222"/>
      <c r="PF149" s="222"/>
      <c r="PG149" s="222"/>
      <c r="PH149" s="222"/>
      <c r="PI149" s="222"/>
      <c r="PJ149" s="222"/>
      <c r="PK149" s="222"/>
      <c r="PL149" s="222"/>
      <c r="PM149" s="222"/>
      <c r="PN149" s="222"/>
      <c r="PO149" s="222"/>
      <c r="PP149" s="222"/>
      <c r="PQ149" s="222"/>
      <c r="PR149" s="222"/>
      <c r="PS149" s="222"/>
      <c r="PT149" s="222"/>
      <c r="PU149" s="222"/>
      <c r="PV149" s="222"/>
      <c r="PW149" s="222"/>
      <c r="PX149" s="222"/>
      <c r="PY149" s="222"/>
      <c r="PZ149" s="222"/>
      <c r="QA149" s="222"/>
      <c r="QB149" s="222"/>
      <c r="QC149" s="222"/>
      <c r="QD149" s="222"/>
      <c r="QE149" s="222"/>
      <c r="QF149" s="222"/>
      <c r="QG149" s="222"/>
      <c r="QH149" s="222"/>
      <c r="QI149" s="222"/>
      <c r="QJ149" s="222"/>
      <c r="QK149" s="222"/>
      <c r="QL149" s="222"/>
      <c r="QM149" s="222"/>
      <c r="QN149" s="222"/>
      <c r="QO149" s="222"/>
      <c r="QP149" s="222"/>
      <c r="QQ149" s="222"/>
      <c r="QR149" s="222"/>
      <c r="QS149" s="222"/>
      <c r="QT149" s="222"/>
      <c r="QU149" s="222"/>
      <c r="QV149" s="222"/>
      <c r="QW149" s="222"/>
      <c r="QX149" s="222"/>
      <c r="QY149" s="222"/>
      <c r="QZ149" s="222"/>
      <c r="RA149" s="222"/>
      <c r="RB149" s="222"/>
      <c r="RC149" s="222"/>
      <c r="RD149" s="222"/>
      <c r="RE149" s="222"/>
      <c r="RF149" s="222"/>
      <c r="RG149" s="222"/>
      <c r="RH149" s="222"/>
      <c r="RI149" s="222"/>
      <c r="RJ149" s="222"/>
      <c r="RK149" s="222"/>
      <c r="RL149" s="222"/>
      <c r="RM149" s="222"/>
      <c r="RN149" s="222"/>
      <c r="RO149" s="222"/>
      <c r="RP149" s="222"/>
      <c r="RQ149" s="222"/>
      <c r="RR149" s="222"/>
      <c r="RS149" s="222"/>
      <c r="RT149" s="222"/>
      <c r="RU149" s="222"/>
      <c r="RV149" s="222"/>
      <c r="RW149" s="222"/>
      <c r="RX149" s="222"/>
      <c r="RY149" s="222"/>
      <c r="RZ149" s="222"/>
      <c r="SA149" s="222"/>
      <c r="SB149" s="222"/>
      <c r="SC149" s="222"/>
      <c r="SD149" s="222"/>
      <c r="SE149" s="222"/>
      <c r="SF149" s="222"/>
      <c r="SG149" s="222"/>
      <c r="SH149" s="222"/>
      <c r="SI149" s="222"/>
      <c r="SJ149" s="222"/>
      <c r="SK149" s="222"/>
      <c r="SL149" s="222"/>
      <c r="SM149" s="222"/>
      <c r="SN149" s="222"/>
      <c r="SO149" s="222"/>
      <c r="SP149" s="222"/>
      <c r="SQ149" s="222"/>
      <c r="SR149" s="222"/>
      <c r="SS149" s="222"/>
      <c r="ST149" s="222"/>
      <c r="SU149" s="222"/>
      <c r="SV149" s="222"/>
      <c r="SW149" s="222"/>
      <c r="SX149" s="222"/>
      <c r="SY149" s="222"/>
      <c r="SZ149" s="222"/>
      <c r="TA149" s="222"/>
      <c r="TB149" s="222"/>
      <c r="TC149" s="222"/>
      <c r="TD149" s="222"/>
      <c r="TE149" s="222"/>
      <c r="TF149" s="222"/>
      <c r="TG149" s="222"/>
      <c r="TH149" s="222"/>
      <c r="TI149" s="222"/>
      <c r="TJ149" s="222"/>
      <c r="TK149" s="222"/>
      <c r="TL149" s="222"/>
      <c r="TM149" s="222"/>
      <c r="TN149" s="222"/>
      <c r="TO149" s="222"/>
      <c r="TP149" s="222"/>
      <c r="TQ149" s="222"/>
      <c r="TR149" s="222"/>
      <c r="TS149" s="222"/>
      <c r="TT149" s="222"/>
      <c r="TU149" s="222"/>
      <c r="TV149" s="222"/>
      <c r="TW149" s="222"/>
      <c r="TX149" s="222"/>
      <c r="TY149" s="222"/>
      <c r="TZ149" s="222"/>
      <c r="UA149" s="222"/>
      <c r="UB149" s="222"/>
      <c r="UC149" s="222"/>
      <c r="UD149" s="222"/>
      <c r="UE149" s="222"/>
      <c r="UF149" s="222"/>
      <c r="UG149" s="222"/>
      <c r="UH149" s="222"/>
      <c r="UI149" s="222"/>
      <c r="UJ149" s="222"/>
      <c r="UK149" s="222"/>
      <c r="UL149" s="222"/>
      <c r="UM149" s="222"/>
      <c r="UN149" s="222"/>
      <c r="UO149" s="222"/>
      <c r="UP149" s="222"/>
      <c r="UQ149" s="222"/>
      <c r="UR149" s="222"/>
      <c r="US149" s="222"/>
      <c r="UT149" s="222"/>
      <c r="UU149" s="222"/>
      <c r="UV149" s="222"/>
      <c r="UW149" s="222"/>
      <c r="UX149" s="222"/>
      <c r="UY149" s="222"/>
      <c r="UZ149" s="222"/>
      <c r="VA149" s="222"/>
      <c r="VB149" s="222"/>
      <c r="VC149" s="222"/>
      <c r="VD149" s="222"/>
      <c r="VE149" s="222"/>
      <c r="VF149" s="222"/>
      <c r="VG149" s="222"/>
      <c r="VH149" s="222"/>
      <c r="VI149" s="222"/>
      <c r="VJ149" s="222"/>
      <c r="VK149" s="222"/>
      <c r="VL149" s="222"/>
      <c r="VM149" s="222"/>
      <c r="VN149" s="222"/>
      <c r="VO149" s="222"/>
      <c r="VP149" s="222"/>
      <c r="VQ149" s="222"/>
      <c r="VR149" s="222"/>
      <c r="VS149" s="222"/>
      <c r="VT149" s="222"/>
      <c r="VU149" s="222"/>
      <c r="VV149" s="222"/>
      <c r="VW149" s="222"/>
      <c r="VX149" s="222"/>
      <c r="VY149" s="222"/>
      <c r="VZ149" s="222"/>
      <c r="WA149" s="222"/>
      <c r="WB149" s="222"/>
      <c r="WC149" s="222"/>
      <c r="WD149" s="222"/>
      <c r="WE149" s="222"/>
      <c r="WF149" s="222"/>
      <c r="WG149" s="222"/>
      <c r="WH149" s="222"/>
      <c r="WI149" s="222"/>
      <c r="WJ149" s="222"/>
      <c r="WK149" s="222"/>
      <c r="WL149" s="222"/>
      <c r="WM149" s="222"/>
      <c r="WN149" s="222"/>
      <c r="WO149" s="222"/>
      <c r="WP149" s="222"/>
      <c r="WQ149" s="222"/>
      <c r="WR149" s="222"/>
      <c r="WS149" s="222"/>
      <c r="WT149" s="222"/>
      <c r="WU149" s="222"/>
      <c r="WV149" s="222"/>
      <c r="WW149" s="222"/>
      <c r="WX149" s="222"/>
      <c r="WY149" s="222"/>
      <c r="WZ149" s="222"/>
      <c r="XA149" s="222"/>
      <c r="XB149" s="222"/>
      <c r="XC149" s="222"/>
      <c r="XD149" s="222"/>
      <c r="XE149" s="222"/>
      <c r="XF149" s="222"/>
      <c r="XG149" s="222"/>
      <c r="XH149" s="222"/>
      <c r="XI149" s="222"/>
      <c r="XJ149" s="222"/>
      <c r="XK149" s="222"/>
      <c r="XL149" s="222"/>
      <c r="XM149" s="222"/>
      <c r="XN149" s="222"/>
      <c r="XO149" s="222"/>
      <c r="XP149" s="222"/>
      <c r="XQ149" s="222"/>
      <c r="XR149" s="222"/>
      <c r="XS149" s="222"/>
      <c r="XT149" s="222"/>
      <c r="XU149" s="222"/>
      <c r="XV149" s="222"/>
      <c r="XW149" s="222"/>
      <c r="XX149" s="222"/>
      <c r="XY149" s="222"/>
      <c r="XZ149" s="222"/>
      <c r="YA149" s="222"/>
      <c r="YB149" s="222"/>
      <c r="YC149" s="222"/>
      <c r="YD149" s="222"/>
      <c r="YE149" s="222"/>
      <c r="YF149" s="222"/>
      <c r="YG149" s="222"/>
      <c r="YH149" s="222"/>
      <c r="YI149" s="222"/>
      <c r="YJ149" s="222"/>
      <c r="YK149" s="222"/>
      <c r="YL149" s="222"/>
      <c r="YM149" s="222"/>
      <c r="YN149" s="222"/>
      <c r="YO149" s="222"/>
      <c r="YP149" s="222"/>
      <c r="YQ149" s="222"/>
      <c r="YR149" s="222"/>
      <c r="YS149" s="222"/>
      <c r="YT149" s="222"/>
      <c r="YU149" s="222"/>
      <c r="YV149" s="222"/>
      <c r="YW149" s="222"/>
      <c r="YX149" s="222"/>
      <c r="YY149" s="222"/>
      <c r="YZ149" s="222"/>
      <c r="ZA149" s="222"/>
      <c r="ZB149" s="222"/>
      <c r="ZC149" s="222"/>
      <c r="ZD149" s="222"/>
      <c r="ZE149" s="222"/>
      <c r="ZF149" s="222"/>
      <c r="ZG149" s="222"/>
      <c r="ZH149" s="222"/>
      <c r="ZI149" s="222"/>
      <c r="ZJ149" s="222"/>
      <c r="ZK149" s="222"/>
      <c r="ZL149" s="222"/>
      <c r="ZM149" s="222"/>
      <c r="ZN149" s="222"/>
      <c r="ZO149" s="222"/>
      <c r="ZP149" s="222"/>
      <c r="ZQ149" s="222"/>
      <c r="ZR149" s="222"/>
      <c r="ZS149" s="222"/>
      <c r="ZT149" s="222"/>
      <c r="ZU149" s="222"/>
      <c r="ZV149" s="222"/>
      <c r="ZW149" s="222"/>
      <c r="ZX149" s="222"/>
      <c r="ZY149" s="222"/>
      <c r="ZZ149" s="222"/>
      <c r="AAA149" s="222"/>
      <c r="AAB149" s="222"/>
      <c r="AAC149" s="222"/>
      <c r="AAD149" s="222"/>
      <c r="AAE149" s="222"/>
      <c r="AAF149" s="222"/>
      <c r="AAG149" s="222"/>
      <c r="AAH149" s="222"/>
      <c r="AAI149" s="222"/>
      <c r="AAJ149" s="222"/>
      <c r="AAK149" s="222"/>
      <c r="AAL149" s="222"/>
      <c r="AAM149" s="222"/>
      <c r="AAN149" s="222"/>
      <c r="AAO149" s="222"/>
      <c r="AAP149" s="222"/>
      <c r="AAQ149" s="222"/>
      <c r="AAR149" s="222"/>
      <c r="AAS149" s="222"/>
      <c r="AAT149" s="222"/>
      <c r="AAU149" s="222"/>
      <c r="AAV149" s="222"/>
      <c r="AAW149" s="222"/>
      <c r="AAX149" s="222"/>
      <c r="AAY149" s="222"/>
      <c r="AAZ149" s="222"/>
      <c r="ABA149" s="222"/>
      <c r="ABB149" s="222"/>
      <c r="ABC149" s="222"/>
      <c r="ABD149" s="222"/>
      <c r="ABE149" s="222"/>
      <c r="ABF149" s="222"/>
      <c r="ABG149" s="222"/>
      <c r="ABH149" s="222"/>
      <c r="ABI149" s="222"/>
      <c r="ABJ149" s="222"/>
      <c r="ABK149" s="222"/>
      <c r="ABL149" s="222"/>
      <c r="ABM149" s="222"/>
      <c r="ABN149" s="222"/>
      <c r="ABO149" s="222"/>
      <c r="ABP149" s="222"/>
      <c r="ABQ149" s="222"/>
      <c r="ABR149" s="222"/>
      <c r="ABS149" s="222"/>
      <c r="ABT149" s="222"/>
      <c r="ABU149" s="222"/>
      <c r="ABV149" s="222"/>
      <c r="ABW149" s="222"/>
      <c r="ABX149" s="222"/>
      <c r="ABY149" s="222"/>
      <c r="ABZ149" s="222"/>
      <c r="ACA149" s="222"/>
      <c r="ACB149" s="222"/>
      <c r="ACC149" s="222"/>
      <c r="ACD149" s="222"/>
      <c r="ACE149" s="222"/>
      <c r="ACF149" s="222"/>
      <c r="ACG149" s="222"/>
      <c r="ACH149" s="222"/>
      <c r="ACI149" s="222"/>
      <c r="ACJ149" s="222"/>
      <c r="ACK149" s="222"/>
      <c r="ACL149" s="222"/>
      <c r="ACM149" s="222"/>
      <c r="ACN149" s="222"/>
      <c r="ACO149" s="222"/>
      <c r="ACP149" s="222"/>
      <c r="ACQ149" s="222"/>
      <c r="ACR149" s="222"/>
      <c r="ACS149" s="222"/>
      <c r="ACT149" s="222"/>
      <c r="ACU149" s="222"/>
      <c r="ACV149" s="222"/>
      <c r="ACW149" s="222"/>
      <c r="ACX149" s="222"/>
      <c r="ACY149" s="222"/>
      <c r="ACZ149" s="222"/>
      <c r="ADA149" s="222"/>
      <c r="ADB149" s="222"/>
      <c r="ADC149" s="222"/>
      <c r="ADD149" s="222"/>
      <c r="ADE149" s="222"/>
      <c r="ADF149" s="222"/>
      <c r="ADG149" s="222"/>
      <c r="ADH149" s="222"/>
      <c r="ADI149" s="222"/>
      <c r="ADJ149" s="222"/>
      <c r="ADK149" s="222"/>
      <c r="ADL149" s="222"/>
      <c r="ADM149" s="222"/>
      <c r="ADN149" s="222"/>
      <c r="ADO149" s="222"/>
      <c r="ADP149" s="222"/>
      <c r="ADQ149" s="222"/>
      <c r="ADR149" s="222"/>
      <c r="ADS149" s="222"/>
      <c r="ADT149" s="222"/>
      <c r="ADU149" s="222"/>
      <c r="ADV149" s="222"/>
      <c r="ADW149" s="222"/>
      <c r="ADX149" s="222"/>
      <c r="ADY149" s="222"/>
      <c r="ADZ149" s="222"/>
      <c r="AEA149" s="222"/>
      <c r="AEB149" s="222"/>
      <c r="AEC149" s="222"/>
      <c r="AED149" s="222"/>
      <c r="AEE149" s="222"/>
      <c r="AEF149" s="222"/>
      <c r="AEG149" s="222"/>
      <c r="AEH149" s="222"/>
      <c r="AEI149" s="222"/>
      <c r="AEJ149" s="222"/>
      <c r="AEK149" s="222"/>
      <c r="AEL149" s="222"/>
      <c r="AEM149" s="222"/>
      <c r="AEN149" s="222"/>
      <c r="AEO149" s="222"/>
      <c r="AEP149" s="222"/>
      <c r="AEQ149" s="222"/>
      <c r="AER149" s="222"/>
      <c r="AES149" s="222"/>
      <c r="AET149" s="222"/>
      <c r="AEU149" s="222"/>
      <c r="AEV149" s="222"/>
      <c r="AEW149" s="222"/>
      <c r="AEX149" s="222"/>
      <c r="AEY149" s="222"/>
      <c r="AEZ149" s="222"/>
      <c r="AFA149" s="222"/>
      <c r="AFB149" s="222"/>
      <c r="AFC149" s="222"/>
      <c r="AFD149" s="222"/>
      <c r="AFE149" s="222"/>
      <c r="AFF149" s="222"/>
      <c r="AFG149" s="222"/>
      <c r="AFH149" s="222"/>
      <c r="AFI149" s="222"/>
      <c r="AFJ149" s="222"/>
      <c r="AFK149" s="222"/>
      <c r="AFL149" s="222"/>
      <c r="AFM149" s="222"/>
      <c r="AFN149" s="222"/>
      <c r="AFO149" s="222"/>
      <c r="AFP149" s="222"/>
      <c r="AFQ149" s="222"/>
      <c r="AFR149" s="222"/>
      <c r="AFS149" s="222"/>
      <c r="AFT149" s="222"/>
      <c r="AFU149" s="222"/>
      <c r="AFV149" s="222"/>
      <c r="AFW149" s="222"/>
      <c r="AFX149" s="222"/>
      <c r="AFY149" s="222"/>
      <c r="AFZ149" s="222"/>
      <c r="AGA149" s="222"/>
      <c r="AGB149" s="222"/>
      <c r="AGC149" s="222"/>
      <c r="AGD149" s="222"/>
      <c r="AGE149" s="222"/>
      <c r="AGF149" s="222"/>
      <c r="AGG149" s="222"/>
      <c r="AGH149" s="222"/>
      <c r="AGI149" s="222"/>
      <c r="AGJ149" s="222"/>
      <c r="AGK149" s="222"/>
      <c r="AGL149" s="222"/>
      <c r="AGM149" s="222"/>
      <c r="AGN149" s="222"/>
      <c r="AGO149" s="222"/>
      <c r="AGP149" s="222"/>
      <c r="AGQ149" s="222"/>
      <c r="AGR149" s="222"/>
      <c r="AGS149" s="222"/>
      <c r="AGT149" s="222"/>
      <c r="AGU149" s="222"/>
      <c r="AGV149" s="222"/>
      <c r="AGW149" s="222"/>
      <c r="AGX149" s="222"/>
      <c r="AGY149" s="222"/>
      <c r="AGZ149" s="222"/>
      <c r="AHA149" s="222"/>
      <c r="AHB149" s="222"/>
      <c r="AHC149" s="222"/>
      <c r="AHD149" s="222"/>
      <c r="AHE149" s="222"/>
      <c r="AHF149" s="222"/>
      <c r="AHG149" s="222"/>
      <c r="AHH149" s="222"/>
      <c r="AHI149" s="222"/>
      <c r="AHJ149" s="222"/>
      <c r="AHK149" s="222"/>
      <c r="AHL149" s="222"/>
      <c r="AHM149" s="222"/>
      <c r="AHN149" s="222"/>
      <c r="AHO149" s="222"/>
      <c r="AHP149" s="222"/>
      <c r="AHQ149" s="222"/>
      <c r="AHR149" s="222"/>
      <c r="AHS149" s="222"/>
      <c r="AHT149" s="222"/>
      <c r="AHU149" s="222"/>
      <c r="AHV149" s="222"/>
      <c r="AHW149" s="222"/>
      <c r="AHX149" s="222"/>
      <c r="AHY149" s="222"/>
      <c r="AHZ149" s="222"/>
      <c r="AIA149" s="222"/>
      <c r="AIB149" s="222"/>
      <c r="AIC149" s="222"/>
      <c r="AID149" s="222"/>
      <c r="AIE149" s="222"/>
      <c r="AIF149" s="222"/>
      <c r="AIG149" s="222"/>
      <c r="AIH149" s="222"/>
      <c r="AII149" s="222"/>
      <c r="AIJ149" s="222"/>
      <c r="AIK149" s="222"/>
      <c r="AIL149" s="222"/>
      <c r="AIM149" s="222"/>
      <c r="AIN149" s="222"/>
      <c r="AIO149" s="222"/>
      <c r="AIP149" s="222"/>
      <c r="AIQ149" s="222"/>
      <c r="AIR149" s="222"/>
      <c r="AIS149" s="222"/>
      <c r="AIT149" s="222"/>
      <c r="AIU149" s="222"/>
      <c r="AIV149" s="222"/>
      <c r="AIW149" s="222"/>
      <c r="AIX149" s="222"/>
      <c r="AIY149" s="222"/>
      <c r="AIZ149" s="222"/>
      <c r="AJA149" s="222"/>
      <c r="AJB149" s="222"/>
      <c r="AJC149" s="222"/>
      <c r="AJD149" s="222"/>
      <c r="AJE149" s="222"/>
      <c r="AJF149" s="222"/>
      <c r="AJG149" s="222"/>
      <c r="AJH149" s="222"/>
      <c r="AJI149" s="222"/>
      <c r="AJJ149" s="222"/>
      <c r="AJK149" s="222"/>
      <c r="AJL149" s="222"/>
      <c r="AJM149" s="222"/>
      <c r="AJN149" s="222"/>
      <c r="AJO149" s="222"/>
      <c r="AJP149" s="222"/>
      <c r="AJQ149" s="222"/>
      <c r="AJR149" s="222"/>
      <c r="AJS149" s="222"/>
      <c r="AJT149" s="222"/>
      <c r="AJU149" s="222"/>
      <c r="AJV149" s="222"/>
      <c r="AJW149" s="222"/>
      <c r="AJX149" s="222"/>
      <c r="AJY149" s="222"/>
      <c r="AJZ149" s="222"/>
      <c r="AKA149" s="222"/>
      <c r="AKB149" s="222"/>
      <c r="AKC149" s="222"/>
      <c r="AKD149" s="222"/>
      <c r="AKE149" s="222"/>
      <c r="AKF149" s="222"/>
      <c r="AKG149" s="222"/>
      <c r="AKH149" s="222"/>
      <c r="AKI149" s="222"/>
      <c r="AKJ149" s="222"/>
      <c r="AKK149" s="222"/>
      <c r="AKL149" s="222"/>
      <c r="AKM149" s="222"/>
      <c r="AKN149" s="222"/>
      <c r="AKO149" s="222"/>
      <c r="AKP149" s="222"/>
      <c r="AKQ149" s="222"/>
      <c r="AKR149" s="222"/>
      <c r="AKS149" s="222"/>
      <c r="AKT149" s="222"/>
      <c r="AKU149" s="222"/>
      <c r="AKV149" s="222"/>
      <c r="AKW149" s="222"/>
      <c r="AKX149" s="222"/>
      <c r="AKY149" s="222"/>
      <c r="AKZ149" s="222"/>
      <c r="ALA149" s="222"/>
      <c r="ALB149" s="222"/>
      <c r="ALC149" s="222"/>
      <c r="ALD149" s="222"/>
      <c r="ALE149" s="222"/>
      <c r="ALF149" s="222"/>
      <c r="ALG149" s="222"/>
      <c r="ALH149" s="222"/>
      <c r="ALI149" s="222"/>
      <c r="ALJ149" s="222"/>
      <c r="ALK149" s="222"/>
      <c r="ALL149" s="222"/>
      <c r="ALM149" s="222"/>
      <c r="ALN149" s="222"/>
      <c r="ALO149" s="222"/>
    </row>
    <row r="150" spans="1:1003" ht="15.75" thickBot="1" x14ac:dyDescent="0.3">
      <c r="A150" s="269" t="s">
        <v>42</v>
      </c>
      <c r="B150" s="314">
        <f>SUM(B145:B149)</f>
        <v>4069655766.3299999</v>
      </c>
      <c r="C150" s="305"/>
      <c r="D150" s="323">
        <f>SUM(D145:D149)</f>
        <v>4196440569.6699996</v>
      </c>
    </row>
    <row r="151" spans="1:1003" ht="14.25" customHeight="1" thickTop="1" x14ac:dyDescent="0.25">
      <c r="A151" s="322"/>
      <c r="B151" s="322"/>
      <c r="D151" s="322"/>
      <c r="F151" s="248"/>
    </row>
    <row r="152" spans="1:1003" s="212" customFormat="1" x14ac:dyDescent="0.25">
      <c r="A152" s="322"/>
      <c r="B152" s="324"/>
      <c r="C152" s="310"/>
      <c r="D152" s="322"/>
      <c r="F152" s="248"/>
    </row>
    <row r="153" spans="1:1003" x14ac:dyDescent="0.25">
      <c r="A153" s="322"/>
      <c r="B153" s="322"/>
      <c r="D153" s="322"/>
      <c r="F153" s="248"/>
    </row>
    <row r="154" spans="1:1003" ht="15.75" customHeight="1" x14ac:dyDescent="0.25">
      <c r="A154" s="294" t="s">
        <v>195</v>
      </c>
      <c r="B154" s="315"/>
      <c r="C154" s="305"/>
      <c r="D154" s="315"/>
      <c r="E154" s="244"/>
      <c r="F154" s="248"/>
    </row>
    <row r="155" spans="1:1003" x14ac:dyDescent="0.25">
      <c r="E155" s="244"/>
      <c r="F155" s="248"/>
    </row>
    <row r="156" spans="1:1003" x14ac:dyDescent="0.25">
      <c r="A156" s="325" t="s">
        <v>196</v>
      </c>
      <c r="B156" s="223" t="s">
        <v>124</v>
      </c>
      <c r="C156" s="224"/>
      <c r="D156" s="223" t="s">
        <v>125</v>
      </c>
      <c r="E156" s="326"/>
      <c r="F156" s="248"/>
    </row>
    <row r="157" spans="1:1003" x14ac:dyDescent="0.25">
      <c r="A157" s="322" t="s">
        <v>197</v>
      </c>
      <c r="B157" s="228">
        <v>63981904.689999998</v>
      </c>
      <c r="C157" s="255"/>
      <c r="D157" s="228">
        <v>63983575.32</v>
      </c>
      <c r="E157" s="326"/>
      <c r="F157" s="248"/>
    </row>
    <row r="158" spans="1:1003" x14ac:dyDescent="0.25">
      <c r="A158" s="322" t="s">
        <v>198</v>
      </c>
      <c r="B158" s="228">
        <v>186053744.88</v>
      </c>
      <c r="C158" s="255"/>
      <c r="D158" s="228">
        <v>187075693.16</v>
      </c>
      <c r="E158" s="244"/>
      <c r="F158" s="248"/>
    </row>
    <row r="159" spans="1:1003" x14ac:dyDescent="0.25">
      <c r="A159" s="322" t="s">
        <v>199</v>
      </c>
      <c r="B159" s="228">
        <v>1738694.39</v>
      </c>
      <c r="C159" s="255"/>
      <c r="D159" s="228">
        <v>1893988.34</v>
      </c>
      <c r="E159" s="244"/>
      <c r="F159" s="248"/>
    </row>
    <row r="160" spans="1:1003" x14ac:dyDescent="0.25">
      <c r="A160" s="322" t="s">
        <v>200</v>
      </c>
      <c r="B160" s="228">
        <v>15305419.029999999</v>
      </c>
      <c r="C160" s="255"/>
      <c r="D160" s="228">
        <v>16858761.949999999</v>
      </c>
      <c r="E160" s="256"/>
      <c r="F160" s="244"/>
      <c r="G160" s="327"/>
    </row>
    <row r="161" spans="1:1003" x14ac:dyDescent="0.25">
      <c r="A161" s="322" t="s">
        <v>201</v>
      </c>
      <c r="B161" s="228">
        <v>12797034.5</v>
      </c>
      <c r="C161" s="255"/>
      <c r="D161" s="228">
        <v>12797034.5</v>
      </c>
    </row>
    <row r="162" spans="1:1003" s="212" customFormat="1" x14ac:dyDescent="0.25">
      <c r="A162" s="322" t="s">
        <v>202</v>
      </c>
      <c r="B162" s="228">
        <v>113906.81</v>
      </c>
      <c r="C162" s="255"/>
      <c r="D162" s="228">
        <v>893111.33</v>
      </c>
    </row>
    <row r="163" spans="1:1003" x14ac:dyDescent="0.25">
      <c r="A163" s="322" t="s">
        <v>203</v>
      </c>
      <c r="B163" s="228">
        <v>478440</v>
      </c>
      <c r="C163" s="255"/>
      <c r="D163" s="228">
        <v>300</v>
      </c>
    </row>
    <row r="164" spans="1:1003" x14ac:dyDescent="0.25">
      <c r="A164" s="322" t="s">
        <v>204</v>
      </c>
      <c r="B164" s="228">
        <v>3472369.25</v>
      </c>
      <c r="C164" s="255"/>
      <c r="D164" s="228">
        <v>3575600.04</v>
      </c>
    </row>
    <row r="165" spans="1:1003" s="322" customFormat="1" x14ac:dyDescent="0.25">
      <c r="A165" s="322" t="s">
        <v>205</v>
      </c>
      <c r="B165" s="228">
        <v>1066263.3600000001</v>
      </c>
      <c r="C165" s="255"/>
      <c r="D165" s="228">
        <v>1995927.95</v>
      </c>
      <c r="E165" s="222"/>
      <c r="F165" s="222"/>
      <c r="G165" s="222"/>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2"/>
      <c r="AY165" s="222"/>
      <c r="AZ165" s="222"/>
      <c r="BA165" s="222"/>
      <c r="BB165" s="222"/>
      <c r="BC165" s="222"/>
      <c r="BD165" s="222"/>
      <c r="BE165" s="222"/>
      <c r="BF165" s="222"/>
      <c r="BG165" s="222"/>
      <c r="BH165" s="222"/>
      <c r="BI165" s="222"/>
      <c r="BJ165" s="222"/>
      <c r="BK165" s="222"/>
      <c r="BL165" s="222"/>
      <c r="BM165" s="222"/>
      <c r="BN165" s="222"/>
      <c r="BO165" s="222"/>
      <c r="BP165" s="222"/>
      <c r="BQ165" s="222"/>
      <c r="BR165" s="222"/>
      <c r="BS165" s="222"/>
      <c r="BT165" s="222"/>
      <c r="BU165" s="222"/>
      <c r="BV165" s="222"/>
      <c r="BW165" s="222"/>
      <c r="BX165" s="222"/>
      <c r="BY165" s="222"/>
      <c r="BZ165" s="222"/>
      <c r="CA165" s="222"/>
      <c r="CB165" s="222"/>
      <c r="CC165" s="222"/>
      <c r="CD165" s="222"/>
      <c r="CE165" s="222"/>
      <c r="CF165" s="222"/>
      <c r="CG165" s="222"/>
      <c r="CH165" s="222"/>
      <c r="CI165" s="222"/>
      <c r="CJ165" s="222"/>
      <c r="CK165" s="222"/>
      <c r="CL165" s="222"/>
      <c r="CM165" s="222"/>
      <c r="CN165" s="222"/>
      <c r="CO165" s="222"/>
      <c r="CP165" s="222"/>
      <c r="CQ165" s="222"/>
      <c r="CR165" s="222"/>
      <c r="CS165" s="222"/>
      <c r="CT165" s="222"/>
      <c r="CU165" s="222"/>
      <c r="CV165" s="222"/>
      <c r="CW165" s="222"/>
      <c r="CX165" s="222"/>
      <c r="CY165" s="222"/>
      <c r="CZ165" s="222"/>
      <c r="DA165" s="222"/>
      <c r="DB165" s="222"/>
      <c r="DC165" s="222"/>
      <c r="DD165" s="222"/>
      <c r="DE165" s="222"/>
      <c r="DF165" s="222"/>
      <c r="DG165" s="222"/>
      <c r="DH165" s="222"/>
      <c r="DI165" s="222"/>
      <c r="DJ165" s="222"/>
      <c r="DK165" s="222"/>
      <c r="DL165" s="222"/>
      <c r="DM165" s="222"/>
      <c r="DN165" s="222"/>
      <c r="DO165" s="222"/>
      <c r="DP165" s="222"/>
      <c r="DQ165" s="222"/>
      <c r="DR165" s="222"/>
      <c r="DS165" s="222"/>
      <c r="DT165" s="222"/>
      <c r="DU165" s="222"/>
      <c r="DV165" s="222"/>
      <c r="DW165" s="222"/>
      <c r="DX165" s="222"/>
      <c r="DY165" s="222"/>
      <c r="DZ165" s="222"/>
      <c r="EA165" s="222"/>
      <c r="EB165" s="222"/>
      <c r="EC165" s="222"/>
      <c r="ED165" s="222"/>
      <c r="EE165" s="222"/>
      <c r="EF165" s="222"/>
      <c r="EG165" s="222"/>
      <c r="EH165" s="222"/>
      <c r="EI165" s="222"/>
      <c r="EJ165" s="222"/>
      <c r="EK165" s="222"/>
      <c r="EL165" s="222"/>
      <c r="EM165" s="222"/>
      <c r="EN165" s="222"/>
      <c r="EO165" s="222"/>
      <c r="EP165" s="222"/>
      <c r="EQ165" s="222"/>
      <c r="ER165" s="222"/>
      <c r="ES165" s="222"/>
      <c r="ET165" s="222"/>
      <c r="EU165" s="222"/>
      <c r="EV165" s="222"/>
      <c r="EW165" s="222"/>
      <c r="EX165" s="222"/>
      <c r="EY165" s="222"/>
      <c r="EZ165" s="222"/>
      <c r="FA165" s="222"/>
      <c r="FB165" s="222"/>
      <c r="FC165" s="222"/>
      <c r="FD165" s="222"/>
      <c r="FE165" s="222"/>
      <c r="FF165" s="222"/>
      <c r="FG165" s="222"/>
      <c r="FH165" s="222"/>
      <c r="FI165" s="222"/>
      <c r="FJ165" s="222"/>
      <c r="FK165" s="222"/>
      <c r="FL165" s="222"/>
      <c r="FM165" s="222"/>
      <c r="FN165" s="222"/>
      <c r="FO165" s="222"/>
      <c r="FP165" s="222"/>
      <c r="FQ165" s="222"/>
      <c r="FR165" s="222"/>
      <c r="FS165" s="222"/>
      <c r="FT165" s="222"/>
      <c r="FU165" s="222"/>
      <c r="FV165" s="222"/>
      <c r="FW165" s="222"/>
      <c r="FX165" s="222"/>
      <c r="FY165" s="222"/>
      <c r="FZ165" s="222"/>
      <c r="GA165" s="222"/>
      <c r="GB165" s="222"/>
      <c r="GC165" s="222"/>
      <c r="GD165" s="222"/>
      <c r="GE165" s="222"/>
      <c r="GF165" s="222"/>
      <c r="GG165" s="222"/>
      <c r="GH165" s="222"/>
      <c r="GI165" s="222"/>
      <c r="GJ165" s="222"/>
      <c r="GK165" s="222"/>
      <c r="GL165" s="222"/>
      <c r="GM165" s="222"/>
      <c r="GN165" s="222"/>
      <c r="GO165" s="222"/>
      <c r="GP165" s="222"/>
      <c r="GQ165" s="222"/>
      <c r="GR165" s="222"/>
      <c r="GS165" s="222"/>
      <c r="GT165" s="222"/>
      <c r="GU165" s="222"/>
      <c r="GV165" s="222"/>
      <c r="GW165" s="222"/>
      <c r="GX165" s="222"/>
      <c r="GY165" s="222"/>
      <c r="GZ165" s="222"/>
      <c r="HA165" s="222"/>
      <c r="HB165" s="222"/>
      <c r="HC165" s="222"/>
      <c r="HD165" s="222"/>
      <c r="HE165" s="222"/>
      <c r="HF165" s="222"/>
      <c r="HG165" s="222"/>
      <c r="HH165" s="222"/>
      <c r="HI165" s="222"/>
      <c r="HJ165" s="222"/>
      <c r="HK165" s="222"/>
      <c r="HL165" s="222"/>
      <c r="HM165" s="222"/>
      <c r="HN165" s="222"/>
      <c r="HO165" s="222"/>
      <c r="HP165" s="222"/>
      <c r="HQ165" s="222"/>
      <c r="HR165" s="222"/>
      <c r="HS165" s="222"/>
      <c r="HT165" s="222"/>
      <c r="HU165" s="222"/>
      <c r="HV165" s="222"/>
      <c r="HW165" s="222"/>
      <c r="HX165" s="222"/>
      <c r="HY165" s="222"/>
      <c r="HZ165" s="222"/>
      <c r="IA165" s="222"/>
      <c r="IB165" s="222"/>
      <c r="IC165" s="222"/>
      <c r="ID165" s="222"/>
      <c r="IE165" s="222"/>
      <c r="IF165" s="222"/>
      <c r="IG165" s="222"/>
      <c r="IH165" s="222"/>
      <c r="II165" s="222"/>
      <c r="IJ165" s="222"/>
      <c r="IK165" s="222"/>
      <c r="IL165" s="222"/>
      <c r="IM165" s="222"/>
      <c r="IN165" s="222"/>
      <c r="IO165" s="222"/>
      <c r="IP165" s="222"/>
      <c r="IQ165" s="222"/>
      <c r="IR165" s="222"/>
      <c r="IS165" s="222"/>
      <c r="IT165" s="222"/>
      <c r="IU165" s="222"/>
      <c r="IV165" s="222"/>
      <c r="IW165" s="222"/>
      <c r="IX165" s="222"/>
      <c r="IY165" s="222"/>
      <c r="IZ165" s="222"/>
      <c r="JA165" s="222"/>
      <c r="JB165" s="222"/>
      <c r="JC165" s="222"/>
      <c r="JD165" s="222"/>
      <c r="JE165" s="222"/>
      <c r="JF165" s="222"/>
      <c r="JG165" s="222"/>
      <c r="JH165" s="222"/>
      <c r="JI165" s="222"/>
      <c r="JJ165" s="222"/>
      <c r="JK165" s="222"/>
      <c r="JL165" s="222"/>
      <c r="JM165" s="222"/>
      <c r="JN165" s="222"/>
      <c r="JO165" s="222"/>
      <c r="JP165" s="222"/>
      <c r="JQ165" s="222"/>
      <c r="JR165" s="222"/>
      <c r="JS165" s="222"/>
      <c r="JT165" s="222"/>
      <c r="JU165" s="222"/>
      <c r="JV165" s="222"/>
      <c r="JW165" s="222"/>
      <c r="JX165" s="222"/>
      <c r="JY165" s="222"/>
      <c r="JZ165" s="222"/>
      <c r="KA165" s="222"/>
      <c r="KB165" s="222"/>
      <c r="KC165" s="222"/>
      <c r="KD165" s="222"/>
      <c r="KE165" s="222"/>
      <c r="KF165" s="222"/>
      <c r="KG165" s="222"/>
      <c r="KH165" s="222"/>
      <c r="KI165" s="222"/>
      <c r="KJ165" s="222"/>
      <c r="KK165" s="222"/>
      <c r="KL165" s="222"/>
      <c r="KM165" s="222"/>
      <c r="KN165" s="222"/>
      <c r="KO165" s="222"/>
      <c r="KP165" s="222"/>
      <c r="KQ165" s="222"/>
      <c r="KR165" s="222"/>
      <c r="KS165" s="222"/>
      <c r="KT165" s="222"/>
      <c r="KU165" s="222"/>
      <c r="KV165" s="222"/>
      <c r="KW165" s="222"/>
      <c r="KX165" s="222"/>
      <c r="KY165" s="222"/>
      <c r="KZ165" s="222"/>
      <c r="LA165" s="222"/>
      <c r="LB165" s="222"/>
      <c r="LC165" s="222"/>
      <c r="LD165" s="222"/>
      <c r="LE165" s="222"/>
      <c r="LF165" s="222"/>
      <c r="LG165" s="222"/>
      <c r="LH165" s="222"/>
      <c r="LI165" s="222"/>
      <c r="LJ165" s="222"/>
      <c r="LK165" s="222"/>
      <c r="LL165" s="222"/>
      <c r="LM165" s="222"/>
      <c r="LN165" s="222"/>
      <c r="LO165" s="222"/>
      <c r="LP165" s="222"/>
      <c r="LQ165" s="222"/>
      <c r="LR165" s="222"/>
      <c r="LS165" s="222"/>
      <c r="LT165" s="222"/>
      <c r="LU165" s="222"/>
      <c r="LV165" s="222"/>
      <c r="LW165" s="222"/>
      <c r="LX165" s="222"/>
      <c r="LY165" s="222"/>
      <c r="LZ165" s="222"/>
      <c r="MA165" s="222"/>
      <c r="MB165" s="222"/>
      <c r="MC165" s="222"/>
      <c r="MD165" s="222"/>
      <c r="ME165" s="222"/>
      <c r="MF165" s="222"/>
      <c r="MG165" s="222"/>
      <c r="MH165" s="222"/>
      <c r="MI165" s="222"/>
      <c r="MJ165" s="222"/>
      <c r="MK165" s="222"/>
      <c r="ML165" s="222"/>
      <c r="MM165" s="222"/>
      <c r="MN165" s="222"/>
      <c r="MO165" s="222"/>
      <c r="MP165" s="222"/>
      <c r="MQ165" s="222"/>
      <c r="MR165" s="222"/>
      <c r="MS165" s="222"/>
      <c r="MT165" s="222"/>
      <c r="MU165" s="222"/>
      <c r="MV165" s="222"/>
      <c r="MW165" s="222"/>
      <c r="MX165" s="222"/>
      <c r="MY165" s="222"/>
      <c r="MZ165" s="222"/>
      <c r="NA165" s="222"/>
      <c r="NB165" s="222"/>
      <c r="NC165" s="222"/>
      <c r="ND165" s="222"/>
      <c r="NE165" s="222"/>
      <c r="NF165" s="222"/>
      <c r="NG165" s="222"/>
      <c r="NH165" s="222"/>
      <c r="NI165" s="222"/>
      <c r="NJ165" s="222"/>
      <c r="NK165" s="222"/>
      <c r="NL165" s="222"/>
      <c r="NM165" s="222"/>
      <c r="NN165" s="222"/>
      <c r="NO165" s="222"/>
      <c r="NP165" s="222"/>
      <c r="NQ165" s="222"/>
      <c r="NR165" s="222"/>
      <c r="NS165" s="222"/>
      <c r="NT165" s="222"/>
      <c r="NU165" s="222"/>
      <c r="NV165" s="222"/>
      <c r="NW165" s="222"/>
      <c r="NX165" s="222"/>
      <c r="NY165" s="222"/>
      <c r="NZ165" s="222"/>
      <c r="OA165" s="222"/>
      <c r="OB165" s="222"/>
      <c r="OC165" s="222"/>
      <c r="OD165" s="222"/>
      <c r="OE165" s="222"/>
      <c r="OF165" s="222"/>
      <c r="OG165" s="222"/>
      <c r="OH165" s="222"/>
      <c r="OI165" s="222"/>
      <c r="OJ165" s="222"/>
      <c r="OK165" s="222"/>
      <c r="OL165" s="222"/>
      <c r="OM165" s="222"/>
      <c r="ON165" s="222"/>
      <c r="OO165" s="222"/>
      <c r="OP165" s="222"/>
      <c r="OQ165" s="222"/>
      <c r="OR165" s="222"/>
      <c r="OS165" s="222"/>
      <c r="OT165" s="222"/>
      <c r="OU165" s="222"/>
      <c r="OV165" s="222"/>
      <c r="OW165" s="222"/>
      <c r="OX165" s="222"/>
      <c r="OY165" s="222"/>
      <c r="OZ165" s="222"/>
      <c r="PA165" s="222"/>
      <c r="PB165" s="222"/>
      <c r="PC165" s="222"/>
      <c r="PD165" s="222"/>
      <c r="PE165" s="222"/>
      <c r="PF165" s="222"/>
      <c r="PG165" s="222"/>
      <c r="PH165" s="222"/>
      <c r="PI165" s="222"/>
      <c r="PJ165" s="222"/>
      <c r="PK165" s="222"/>
      <c r="PL165" s="222"/>
      <c r="PM165" s="222"/>
      <c r="PN165" s="222"/>
      <c r="PO165" s="222"/>
      <c r="PP165" s="222"/>
      <c r="PQ165" s="222"/>
      <c r="PR165" s="222"/>
      <c r="PS165" s="222"/>
      <c r="PT165" s="222"/>
      <c r="PU165" s="222"/>
      <c r="PV165" s="222"/>
      <c r="PW165" s="222"/>
      <c r="PX165" s="222"/>
      <c r="PY165" s="222"/>
      <c r="PZ165" s="222"/>
      <c r="QA165" s="222"/>
      <c r="QB165" s="222"/>
      <c r="QC165" s="222"/>
      <c r="QD165" s="222"/>
      <c r="QE165" s="222"/>
      <c r="QF165" s="222"/>
      <c r="QG165" s="222"/>
      <c r="QH165" s="222"/>
      <c r="QI165" s="222"/>
      <c r="QJ165" s="222"/>
      <c r="QK165" s="222"/>
      <c r="QL165" s="222"/>
      <c r="QM165" s="222"/>
      <c r="QN165" s="222"/>
      <c r="QO165" s="222"/>
      <c r="QP165" s="222"/>
      <c r="QQ165" s="222"/>
      <c r="QR165" s="222"/>
      <c r="QS165" s="222"/>
      <c r="QT165" s="222"/>
      <c r="QU165" s="222"/>
      <c r="QV165" s="222"/>
      <c r="QW165" s="222"/>
      <c r="QX165" s="222"/>
      <c r="QY165" s="222"/>
      <c r="QZ165" s="222"/>
      <c r="RA165" s="222"/>
      <c r="RB165" s="222"/>
      <c r="RC165" s="222"/>
      <c r="RD165" s="222"/>
      <c r="RE165" s="222"/>
      <c r="RF165" s="222"/>
      <c r="RG165" s="222"/>
      <c r="RH165" s="222"/>
      <c r="RI165" s="222"/>
      <c r="RJ165" s="222"/>
      <c r="RK165" s="222"/>
      <c r="RL165" s="222"/>
      <c r="RM165" s="222"/>
      <c r="RN165" s="222"/>
      <c r="RO165" s="222"/>
      <c r="RP165" s="222"/>
      <c r="RQ165" s="222"/>
      <c r="RR165" s="222"/>
      <c r="RS165" s="222"/>
      <c r="RT165" s="222"/>
      <c r="RU165" s="222"/>
      <c r="RV165" s="222"/>
      <c r="RW165" s="222"/>
      <c r="RX165" s="222"/>
      <c r="RY165" s="222"/>
      <c r="RZ165" s="222"/>
      <c r="SA165" s="222"/>
      <c r="SB165" s="222"/>
      <c r="SC165" s="222"/>
      <c r="SD165" s="222"/>
      <c r="SE165" s="222"/>
      <c r="SF165" s="222"/>
      <c r="SG165" s="222"/>
      <c r="SH165" s="222"/>
      <c r="SI165" s="222"/>
      <c r="SJ165" s="222"/>
      <c r="SK165" s="222"/>
      <c r="SL165" s="222"/>
      <c r="SM165" s="222"/>
      <c r="SN165" s="222"/>
      <c r="SO165" s="222"/>
      <c r="SP165" s="222"/>
      <c r="SQ165" s="222"/>
      <c r="SR165" s="222"/>
      <c r="SS165" s="222"/>
      <c r="ST165" s="222"/>
      <c r="SU165" s="222"/>
      <c r="SV165" s="222"/>
      <c r="SW165" s="222"/>
      <c r="SX165" s="222"/>
      <c r="SY165" s="222"/>
      <c r="SZ165" s="222"/>
      <c r="TA165" s="222"/>
      <c r="TB165" s="222"/>
      <c r="TC165" s="222"/>
      <c r="TD165" s="222"/>
      <c r="TE165" s="222"/>
      <c r="TF165" s="222"/>
      <c r="TG165" s="222"/>
      <c r="TH165" s="222"/>
      <c r="TI165" s="222"/>
      <c r="TJ165" s="222"/>
      <c r="TK165" s="222"/>
      <c r="TL165" s="222"/>
      <c r="TM165" s="222"/>
      <c r="TN165" s="222"/>
      <c r="TO165" s="222"/>
      <c r="TP165" s="222"/>
      <c r="TQ165" s="222"/>
      <c r="TR165" s="222"/>
      <c r="TS165" s="222"/>
      <c r="TT165" s="222"/>
      <c r="TU165" s="222"/>
      <c r="TV165" s="222"/>
      <c r="TW165" s="222"/>
      <c r="TX165" s="222"/>
      <c r="TY165" s="222"/>
      <c r="TZ165" s="222"/>
      <c r="UA165" s="222"/>
      <c r="UB165" s="222"/>
      <c r="UC165" s="222"/>
      <c r="UD165" s="222"/>
      <c r="UE165" s="222"/>
      <c r="UF165" s="222"/>
      <c r="UG165" s="222"/>
      <c r="UH165" s="222"/>
      <c r="UI165" s="222"/>
      <c r="UJ165" s="222"/>
      <c r="UK165" s="222"/>
      <c r="UL165" s="222"/>
      <c r="UM165" s="222"/>
      <c r="UN165" s="222"/>
      <c r="UO165" s="222"/>
      <c r="UP165" s="222"/>
      <c r="UQ165" s="222"/>
      <c r="UR165" s="222"/>
      <c r="US165" s="222"/>
      <c r="UT165" s="222"/>
      <c r="UU165" s="222"/>
      <c r="UV165" s="222"/>
      <c r="UW165" s="222"/>
      <c r="UX165" s="222"/>
      <c r="UY165" s="222"/>
      <c r="UZ165" s="222"/>
      <c r="VA165" s="222"/>
      <c r="VB165" s="222"/>
      <c r="VC165" s="222"/>
      <c r="VD165" s="222"/>
      <c r="VE165" s="222"/>
      <c r="VF165" s="222"/>
      <c r="VG165" s="222"/>
      <c r="VH165" s="222"/>
      <c r="VI165" s="222"/>
      <c r="VJ165" s="222"/>
      <c r="VK165" s="222"/>
      <c r="VL165" s="222"/>
      <c r="VM165" s="222"/>
      <c r="VN165" s="222"/>
      <c r="VO165" s="222"/>
      <c r="VP165" s="222"/>
      <c r="VQ165" s="222"/>
      <c r="VR165" s="222"/>
      <c r="VS165" s="222"/>
      <c r="VT165" s="222"/>
      <c r="VU165" s="222"/>
      <c r="VV165" s="222"/>
      <c r="VW165" s="222"/>
      <c r="VX165" s="222"/>
      <c r="VY165" s="222"/>
      <c r="VZ165" s="222"/>
      <c r="WA165" s="222"/>
      <c r="WB165" s="222"/>
      <c r="WC165" s="222"/>
      <c r="WD165" s="222"/>
      <c r="WE165" s="222"/>
      <c r="WF165" s="222"/>
      <c r="WG165" s="222"/>
      <c r="WH165" s="222"/>
      <c r="WI165" s="222"/>
      <c r="WJ165" s="222"/>
      <c r="WK165" s="222"/>
      <c r="WL165" s="222"/>
      <c r="WM165" s="222"/>
      <c r="WN165" s="222"/>
      <c r="WO165" s="222"/>
      <c r="WP165" s="222"/>
      <c r="WQ165" s="222"/>
      <c r="WR165" s="222"/>
      <c r="WS165" s="222"/>
      <c r="WT165" s="222"/>
      <c r="WU165" s="222"/>
      <c r="WV165" s="222"/>
      <c r="WW165" s="222"/>
      <c r="WX165" s="222"/>
      <c r="WY165" s="222"/>
      <c r="WZ165" s="222"/>
      <c r="XA165" s="222"/>
      <c r="XB165" s="222"/>
      <c r="XC165" s="222"/>
      <c r="XD165" s="222"/>
      <c r="XE165" s="222"/>
      <c r="XF165" s="222"/>
      <c r="XG165" s="222"/>
      <c r="XH165" s="222"/>
      <c r="XI165" s="222"/>
      <c r="XJ165" s="222"/>
      <c r="XK165" s="222"/>
      <c r="XL165" s="222"/>
      <c r="XM165" s="222"/>
      <c r="XN165" s="222"/>
      <c r="XO165" s="222"/>
      <c r="XP165" s="222"/>
      <c r="XQ165" s="222"/>
      <c r="XR165" s="222"/>
      <c r="XS165" s="222"/>
      <c r="XT165" s="222"/>
      <c r="XU165" s="222"/>
      <c r="XV165" s="222"/>
      <c r="XW165" s="222"/>
      <c r="XX165" s="222"/>
      <c r="XY165" s="222"/>
      <c r="XZ165" s="222"/>
      <c r="YA165" s="222"/>
      <c r="YB165" s="222"/>
      <c r="YC165" s="222"/>
      <c r="YD165" s="222"/>
      <c r="YE165" s="222"/>
      <c r="YF165" s="222"/>
      <c r="YG165" s="222"/>
      <c r="YH165" s="222"/>
      <c r="YI165" s="222"/>
      <c r="YJ165" s="222"/>
      <c r="YK165" s="222"/>
      <c r="YL165" s="222"/>
      <c r="YM165" s="222"/>
      <c r="YN165" s="222"/>
      <c r="YO165" s="222"/>
      <c r="YP165" s="222"/>
      <c r="YQ165" s="222"/>
      <c r="YR165" s="222"/>
      <c r="YS165" s="222"/>
      <c r="YT165" s="222"/>
      <c r="YU165" s="222"/>
      <c r="YV165" s="222"/>
      <c r="YW165" s="222"/>
      <c r="YX165" s="222"/>
      <c r="YY165" s="222"/>
      <c r="YZ165" s="222"/>
      <c r="ZA165" s="222"/>
      <c r="ZB165" s="222"/>
      <c r="ZC165" s="222"/>
      <c r="ZD165" s="222"/>
      <c r="ZE165" s="222"/>
      <c r="ZF165" s="222"/>
      <c r="ZG165" s="222"/>
      <c r="ZH165" s="222"/>
      <c r="ZI165" s="222"/>
      <c r="ZJ165" s="222"/>
      <c r="ZK165" s="222"/>
      <c r="ZL165" s="222"/>
      <c r="ZM165" s="222"/>
      <c r="ZN165" s="222"/>
      <c r="ZO165" s="222"/>
      <c r="ZP165" s="222"/>
      <c r="ZQ165" s="222"/>
      <c r="ZR165" s="222"/>
      <c r="ZS165" s="222"/>
      <c r="ZT165" s="222"/>
      <c r="ZU165" s="222"/>
      <c r="ZV165" s="222"/>
      <c r="ZW165" s="222"/>
      <c r="ZX165" s="222"/>
      <c r="ZY165" s="222"/>
      <c r="ZZ165" s="222"/>
      <c r="AAA165" s="222"/>
      <c r="AAB165" s="222"/>
      <c r="AAC165" s="222"/>
      <c r="AAD165" s="222"/>
      <c r="AAE165" s="222"/>
      <c r="AAF165" s="222"/>
      <c r="AAG165" s="222"/>
      <c r="AAH165" s="222"/>
      <c r="AAI165" s="222"/>
      <c r="AAJ165" s="222"/>
      <c r="AAK165" s="222"/>
      <c r="AAL165" s="222"/>
      <c r="AAM165" s="222"/>
      <c r="AAN165" s="222"/>
      <c r="AAO165" s="222"/>
      <c r="AAP165" s="222"/>
      <c r="AAQ165" s="222"/>
      <c r="AAR165" s="222"/>
      <c r="AAS165" s="222"/>
      <c r="AAT165" s="222"/>
      <c r="AAU165" s="222"/>
      <c r="AAV165" s="222"/>
      <c r="AAW165" s="222"/>
      <c r="AAX165" s="222"/>
      <c r="AAY165" s="222"/>
      <c r="AAZ165" s="222"/>
      <c r="ABA165" s="222"/>
      <c r="ABB165" s="222"/>
      <c r="ABC165" s="222"/>
      <c r="ABD165" s="222"/>
      <c r="ABE165" s="222"/>
      <c r="ABF165" s="222"/>
      <c r="ABG165" s="222"/>
      <c r="ABH165" s="222"/>
      <c r="ABI165" s="222"/>
      <c r="ABJ165" s="222"/>
      <c r="ABK165" s="222"/>
      <c r="ABL165" s="222"/>
      <c r="ABM165" s="222"/>
      <c r="ABN165" s="222"/>
      <c r="ABO165" s="222"/>
      <c r="ABP165" s="222"/>
      <c r="ABQ165" s="222"/>
      <c r="ABR165" s="222"/>
      <c r="ABS165" s="222"/>
      <c r="ABT165" s="222"/>
      <c r="ABU165" s="222"/>
      <c r="ABV165" s="222"/>
      <c r="ABW165" s="222"/>
      <c r="ABX165" s="222"/>
      <c r="ABY165" s="222"/>
      <c r="ABZ165" s="222"/>
      <c r="ACA165" s="222"/>
      <c r="ACB165" s="222"/>
      <c r="ACC165" s="222"/>
      <c r="ACD165" s="222"/>
      <c r="ACE165" s="222"/>
      <c r="ACF165" s="222"/>
      <c r="ACG165" s="222"/>
      <c r="ACH165" s="222"/>
      <c r="ACI165" s="222"/>
      <c r="ACJ165" s="222"/>
      <c r="ACK165" s="222"/>
      <c r="ACL165" s="222"/>
      <c r="ACM165" s="222"/>
      <c r="ACN165" s="222"/>
      <c r="ACO165" s="222"/>
      <c r="ACP165" s="222"/>
      <c r="ACQ165" s="222"/>
      <c r="ACR165" s="222"/>
      <c r="ACS165" s="222"/>
      <c r="ACT165" s="222"/>
      <c r="ACU165" s="222"/>
      <c r="ACV165" s="222"/>
      <c r="ACW165" s="222"/>
      <c r="ACX165" s="222"/>
      <c r="ACY165" s="222"/>
      <c r="ACZ165" s="222"/>
      <c r="ADA165" s="222"/>
      <c r="ADB165" s="222"/>
      <c r="ADC165" s="222"/>
      <c r="ADD165" s="222"/>
      <c r="ADE165" s="222"/>
      <c r="ADF165" s="222"/>
      <c r="ADG165" s="222"/>
      <c r="ADH165" s="222"/>
      <c r="ADI165" s="222"/>
      <c r="ADJ165" s="222"/>
      <c r="ADK165" s="222"/>
      <c r="ADL165" s="222"/>
      <c r="ADM165" s="222"/>
      <c r="ADN165" s="222"/>
      <c r="ADO165" s="222"/>
      <c r="ADP165" s="222"/>
      <c r="ADQ165" s="222"/>
      <c r="ADR165" s="222"/>
      <c r="ADS165" s="222"/>
      <c r="ADT165" s="222"/>
      <c r="ADU165" s="222"/>
      <c r="ADV165" s="222"/>
      <c r="ADW165" s="222"/>
      <c r="ADX165" s="222"/>
      <c r="ADY165" s="222"/>
      <c r="ADZ165" s="222"/>
      <c r="AEA165" s="222"/>
      <c r="AEB165" s="222"/>
      <c r="AEC165" s="222"/>
      <c r="AED165" s="222"/>
      <c r="AEE165" s="222"/>
      <c r="AEF165" s="222"/>
      <c r="AEG165" s="222"/>
      <c r="AEH165" s="222"/>
      <c r="AEI165" s="222"/>
      <c r="AEJ165" s="222"/>
      <c r="AEK165" s="222"/>
      <c r="AEL165" s="222"/>
      <c r="AEM165" s="222"/>
      <c r="AEN165" s="222"/>
      <c r="AEO165" s="222"/>
      <c r="AEP165" s="222"/>
      <c r="AEQ165" s="222"/>
      <c r="AER165" s="222"/>
      <c r="AES165" s="222"/>
      <c r="AET165" s="222"/>
      <c r="AEU165" s="222"/>
      <c r="AEV165" s="222"/>
      <c r="AEW165" s="222"/>
      <c r="AEX165" s="222"/>
      <c r="AEY165" s="222"/>
      <c r="AEZ165" s="222"/>
      <c r="AFA165" s="222"/>
      <c r="AFB165" s="222"/>
      <c r="AFC165" s="222"/>
      <c r="AFD165" s="222"/>
      <c r="AFE165" s="222"/>
      <c r="AFF165" s="222"/>
      <c r="AFG165" s="222"/>
      <c r="AFH165" s="222"/>
      <c r="AFI165" s="222"/>
      <c r="AFJ165" s="222"/>
      <c r="AFK165" s="222"/>
      <c r="AFL165" s="222"/>
      <c r="AFM165" s="222"/>
      <c r="AFN165" s="222"/>
      <c r="AFO165" s="222"/>
      <c r="AFP165" s="222"/>
      <c r="AFQ165" s="222"/>
      <c r="AFR165" s="222"/>
      <c r="AFS165" s="222"/>
      <c r="AFT165" s="222"/>
      <c r="AFU165" s="222"/>
      <c r="AFV165" s="222"/>
      <c r="AFW165" s="222"/>
      <c r="AFX165" s="222"/>
      <c r="AFY165" s="222"/>
      <c r="AFZ165" s="222"/>
      <c r="AGA165" s="222"/>
      <c r="AGB165" s="222"/>
      <c r="AGC165" s="222"/>
      <c r="AGD165" s="222"/>
      <c r="AGE165" s="222"/>
      <c r="AGF165" s="222"/>
      <c r="AGG165" s="222"/>
      <c r="AGH165" s="222"/>
      <c r="AGI165" s="222"/>
      <c r="AGJ165" s="222"/>
      <c r="AGK165" s="222"/>
      <c r="AGL165" s="222"/>
      <c r="AGM165" s="222"/>
      <c r="AGN165" s="222"/>
      <c r="AGO165" s="222"/>
      <c r="AGP165" s="222"/>
      <c r="AGQ165" s="222"/>
      <c r="AGR165" s="222"/>
      <c r="AGS165" s="222"/>
      <c r="AGT165" s="222"/>
      <c r="AGU165" s="222"/>
      <c r="AGV165" s="222"/>
      <c r="AGW165" s="222"/>
      <c r="AGX165" s="222"/>
      <c r="AGY165" s="222"/>
      <c r="AGZ165" s="222"/>
      <c r="AHA165" s="222"/>
      <c r="AHB165" s="222"/>
      <c r="AHC165" s="222"/>
      <c r="AHD165" s="222"/>
      <c r="AHE165" s="222"/>
      <c r="AHF165" s="222"/>
      <c r="AHG165" s="222"/>
      <c r="AHH165" s="222"/>
      <c r="AHI165" s="222"/>
      <c r="AHJ165" s="222"/>
      <c r="AHK165" s="222"/>
      <c r="AHL165" s="222"/>
      <c r="AHM165" s="222"/>
      <c r="AHN165" s="222"/>
      <c r="AHO165" s="222"/>
      <c r="AHP165" s="222"/>
      <c r="AHQ165" s="222"/>
      <c r="AHR165" s="222"/>
      <c r="AHS165" s="222"/>
      <c r="AHT165" s="222"/>
      <c r="AHU165" s="222"/>
      <c r="AHV165" s="222"/>
      <c r="AHW165" s="222"/>
      <c r="AHX165" s="222"/>
      <c r="AHY165" s="222"/>
      <c r="AHZ165" s="222"/>
      <c r="AIA165" s="222"/>
      <c r="AIB165" s="222"/>
      <c r="AIC165" s="222"/>
      <c r="AID165" s="222"/>
      <c r="AIE165" s="222"/>
      <c r="AIF165" s="222"/>
      <c r="AIG165" s="222"/>
      <c r="AIH165" s="222"/>
      <c r="AII165" s="222"/>
      <c r="AIJ165" s="222"/>
      <c r="AIK165" s="222"/>
      <c r="AIL165" s="222"/>
      <c r="AIM165" s="222"/>
      <c r="AIN165" s="222"/>
      <c r="AIO165" s="222"/>
      <c r="AIP165" s="222"/>
      <c r="AIQ165" s="222"/>
      <c r="AIR165" s="222"/>
      <c r="AIS165" s="222"/>
      <c r="AIT165" s="222"/>
      <c r="AIU165" s="222"/>
      <c r="AIV165" s="222"/>
      <c r="AIW165" s="222"/>
      <c r="AIX165" s="222"/>
      <c r="AIY165" s="222"/>
      <c r="AIZ165" s="222"/>
      <c r="AJA165" s="222"/>
      <c r="AJB165" s="222"/>
      <c r="AJC165" s="222"/>
      <c r="AJD165" s="222"/>
      <c r="AJE165" s="222"/>
      <c r="AJF165" s="222"/>
      <c r="AJG165" s="222"/>
      <c r="AJH165" s="222"/>
      <c r="AJI165" s="222"/>
      <c r="AJJ165" s="222"/>
      <c r="AJK165" s="222"/>
      <c r="AJL165" s="222"/>
      <c r="AJM165" s="222"/>
      <c r="AJN165" s="222"/>
      <c r="AJO165" s="222"/>
      <c r="AJP165" s="222"/>
      <c r="AJQ165" s="222"/>
      <c r="AJR165" s="222"/>
      <c r="AJS165" s="222"/>
      <c r="AJT165" s="222"/>
      <c r="AJU165" s="222"/>
      <c r="AJV165" s="222"/>
      <c r="AJW165" s="222"/>
      <c r="AJX165" s="222"/>
      <c r="AJY165" s="222"/>
      <c r="AJZ165" s="222"/>
      <c r="AKA165" s="222"/>
      <c r="AKB165" s="222"/>
      <c r="AKC165" s="222"/>
      <c r="AKD165" s="222"/>
      <c r="AKE165" s="222"/>
      <c r="AKF165" s="222"/>
      <c r="AKG165" s="222"/>
      <c r="AKH165" s="222"/>
      <c r="AKI165" s="222"/>
      <c r="AKJ165" s="222"/>
      <c r="AKK165" s="222"/>
      <c r="AKL165" s="222"/>
      <c r="AKM165" s="222"/>
      <c r="AKN165" s="222"/>
      <c r="AKO165" s="222"/>
      <c r="AKP165" s="222"/>
      <c r="AKQ165" s="222"/>
      <c r="AKR165" s="222"/>
      <c r="AKS165" s="222"/>
      <c r="AKT165" s="222"/>
      <c r="AKU165" s="222"/>
      <c r="AKV165" s="222"/>
      <c r="AKW165" s="222"/>
      <c r="AKX165" s="222"/>
      <c r="AKY165" s="222"/>
      <c r="AKZ165" s="222"/>
      <c r="ALA165" s="222"/>
      <c r="ALB165" s="222"/>
      <c r="ALC165" s="222"/>
      <c r="ALD165" s="222"/>
      <c r="ALE165" s="222"/>
      <c r="ALF165" s="222"/>
      <c r="ALG165" s="222"/>
      <c r="ALH165" s="222"/>
      <c r="ALI165" s="222"/>
      <c r="ALJ165" s="222"/>
      <c r="ALK165" s="222"/>
      <c r="ALL165" s="222"/>
      <c r="ALM165" s="222"/>
      <c r="ALN165" s="222"/>
      <c r="ALO165" s="222"/>
    </row>
    <row r="166" spans="1:1003" s="322" customFormat="1" x14ac:dyDescent="0.25">
      <c r="A166" s="325" t="s">
        <v>206</v>
      </c>
      <c r="B166" s="272"/>
      <c r="C166" s="255"/>
      <c r="D166" s="272"/>
      <c r="E166" s="222"/>
      <c r="F166" s="222"/>
      <c r="G166" s="222"/>
      <c r="H166" s="222"/>
      <c r="I166" s="222"/>
      <c r="J166" s="222"/>
      <c r="K166" s="222"/>
      <c r="L166" s="222"/>
      <c r="M166" s="222"/>
      <c r="N166" s="222"/>
      <c r="O166" s="222"/>
      <c r="P166" s="222"/>
      <c r="Q166" s="222"/>
      <c r="R166" s="222"/>
      <c r="S166" s="222"/>
      <c r="T166" s="222"/>
      <c r="U166" s="222"/>
      <c r="V166" s="222"/>
      <c r="W166" s="222"/>
      <c r="X166" s="222"/>
      <c r="Y166" s="222"/>
      <c r="Z166" s="222"/>
      <c r="AA166" s="222"/>
      <c r="AB166" s="222"/>
      <c r="AC166" s="222"/>
      <c r="AD166" s="222"/>
      <c r="AE166" s="222"/>
      <c r="AF166" s="222"/>
      <c r="AG166" s="222"/>
      <c r="AH166" s="222"/>
      <c r="AI166" s="222"/>
      <c r="AJ166" s="222"/>
      <c r="AK166" s="222"/>
      <c r="AL166" s="222"/>
      <c r="AM166" s="222"/>
      <c r="AN166" s="222"/>
      <c r="AO166" s="222"/>
      <c r="AP166" s="222"/>
      <c r="AQ166" s="222"/>
      <c r="AR166" s="222"/>
      <c r="AS166" s="222"/>
      <c r="AT166" s="222"/>
      <c r="AU166" s="222"/>
      <c r="AV166" s="222"/>
      <c r="AW166" s="222"/>
      <c r="AX166" s="222"/>
      <c r="AY166" s="222"/>
      <c r="AZ166" s="222"/>
      <c r="BA166" s="222"/>
      <c r="BB166" s="222"/>
      <c r="BC166" s="222"/>
      <c r="BD166" s="222"/>
      <c r="BE166" s="222"/>
      <c r="BF166" s="222"/>
      <c r="BG166" s="222"/>
      <c r="BH166" s="222"/>
      <c r="BI166" s="222"/>
      <c r="BJ166" s="222"/>
      <c r="BK166" s="222"/>
      <c r="BL166" s="222"/>
      <c r="BM166" s="222"/>
      <c r="BN166" s="222"/>
      <c r="BO166" s="222"/>
      <c r="BP166" s="222"/>
      <c r="BQ166" s="222"/>
      <c r="BR166" s="222"/>
      <c r="BS166" s="222"/>
      <c r="BT166" s="222"/>
      <c r="BU166" s="222"/>
      <c r="BV166" s="222"/>
      <c r="BW166" s="222"/>
      <c r="BX166" s="222"/>
      <c r="BY166" s="222"/>
      <c r="BZ166" s="222"/>
      <c r="CA166" s="222"/>
      <c r="CB166" s="222"/>
      <c r="CC166" s="222"/>
      <c r="CD166" s="222"/>
      <c r="CE166" s="222"/>
      <c r="CF166" s="222"/>
      <c r="CG166" s="222"/>
      <c r="CH166" s="222"/>
      <c r="CI166" s="222"/>
      <c r="CJ166" s="222"/>
      <c r="CK166" s="222"/>
      <c r="CL166" s="222"/>
      <c r="CM166" s="222"/>
      <c r="CN166" s="222"/>
      <c r="CO166" s="222"/>
      <c r="CP166" s="222"/>
      <c r="CQ166" s="222"/>
      <c r="CR166" s="222"/>
      <c r="CS166" s="222"/>
      <c r="CT166" s="222"/>
      <c r="CU166" s="222"/>
      <c r="CV166" s="222"/>
      <c r="CW166" s="222"/>
      <c r="CX166" s="222"/>
      <c r="CY166" s="222"/>
      <c r="CZ166" s="222"/>
      <c r="DA166" s="222"/>
      <c r="DB166" s="222"/>
      <c r="DC166" s="222"/>
      <c r="DD166" s="222"/>
      <c r="DE166" s="222"/>
      <c r="DF166" s="222"/>
      <c r="DG166" s="222"/>
      <c r="DH166" s="222"/>
      <c r="DI166" s="222"/>
      <c r="DJ166" s="222"/>
      <c r="DK166" s="222"/>
      <c r="DL166" s="222"/>
      <c r="DM166" s="222"/>
      <c r="DN166" s="222"/>
      <c r="DO166" s="222"/>
      <c r="DP166" s="222"/>
      <c r="DQ166" s="222"/>
      <c r="DR166" s="222"/>
      <c r="DS166" s="222"/>
      <c r="DT166" s="222"/>
      <c r="DU166" s="222"/>
      <c r="DV166" s="222"/>
      <c r="DW166" s="222"/>
      <c r="DX166" s="222"/>
      <c r="DY166" s="222"/>
      <c r="DZ166" s="222"/>
      <c r="EA166" s="222"/>
      <c r="EB166" s="222"/>
      <c r="EC166" s="222"/>
      <c r="ED166" s="222"/>
      <c r="EE166" s="222"/>
      <c r="EF166" s="222"/>
      <c r="EG166" s="222"/>
      <c r="EH166" s="222"/>
      <c r="EI166" s="222"/>
      <c r="EJ166" s="222"/>
      <c r="EK166" s="222"/>
      <c r="EL166" s="222"/>
      <c r="EM166" s="222"/>
      <c r="EN166" s="222"/>
      <c r="EO166" s="222"/>
      <c r="EP166" s="222"/>
      <c r="EQ166" s="222"/>
      <c r="ER166" s="222"/>
      <c r="ES166" s="222"/>
      <c r="ET166" s="222"/>
      <c r="EU166" s="222"/>
      <c r="EV166" s="222"/>
      <c r="EW166" s="222"/>
      <c r="EX166" s="222"/>
      <c r="EY166" s="222"/>
      <c r="EZ166" s="222"/>
      <c r="FA166" s="222"/>
      <c r="FB166" s="222"/>
      <c r="FC166" s="222"/>
      <c r="FD166" s="222"/>
      <c r="FE166" s="222"/>
      <c r="FF166" s="222"/>
      <c r="FG166" s="222"/>
      <c r="FH166" s="222"/>
      <c r="FI166" s="222"/>
      <c r="FJ166" s="222"/>
      <c r="FK166" s="222"/>
      <c r="FL166" s="222"/>
      <c r="FM166" s="222"/>
      <c r="FN166" s="222"/>
      <c r="FO166" s="222"/>
      <c r="FP166" s="222"/>
      <c r="FQ166" s="222"/>
      <c r="FR166" s="222"/>
      <c r="FS166" s="222"/>
      <c r="FT166" s="222"/>
      <c r="FU166" s="222"/>
      <c r="FV166" s="222"/>
      <c r="FW166" s="222"/>
      <c r="FX166" s="222"/>
      <c r="FY166" s="222"/>
      <c r="FZ166" s="222"/>
      <c r="GA166" s="222"/>
      <c r="GB166" s="222"/>
      <c r="GC166" s="222"/>
      <c r="GD166" s="222"/>
      <c r="GE166" s="222"/>
      <c r="GF166" s="222"/>
      <c r="GG166" s="222"/>
      <c r="GH166" s="222"/>
      <c r="GI166" s="222"/>
      <c r="GJ166" s="222"/>
      <c r="GK166" s="222"/>
      <c r="GL166" s="222"/>
      <c r="GM166" s="222"/>
      <c r="GN166" s="222"/>
      <c r="GO166" s="222"/>
      <c r="GP166" s="222"/>
      <c r="GQ166" s="222"/>
      <c r="GR166" s="222"/>
      <c r="GS166" s="222"/>
      <c r="GT166" s="222"/>
      <c r="GU166" s="222"/>
      <c r="GV166" s="222"/>
      <c r="GW166" s="222"/>
      <c r="GX166" s="222"/>
      <c r="GY166" s="222"/>
      <c r="GZ166" s="222"/>
      <c r="HA166" s="222"/>
      <c r="HB166" s="222"/>
      <c r="HC166" s="222"/>
      <c r="HD166" s="222"/>
      <c r="HE166" s="222"/>
      <c r="HF166" s="222"/>
      <c r="HG166" s="222"/>
      <c r="HH166" s="222"/>
      <c r="HI166" s="222"/>
      <c r="HJ166" s="222"/>
      <c r="HK166" s="222"/>
      <c r="HL166" s="222"/>
      <c r="HM166" s="222"/>
      <c r="HN166" s="222"/>
      <c r="HO166" s="222"/>
      <c r="HP166" s="222"/>
      <c r="HQ166" s="222"/>
      <c r="HR166" s="222"/>
      <c r="HS166" s="222"/>
      <c r="HT166" s="222"/>
      <c r="HU166" s="222"/>
      <c r="HV166" s="222"/>
      <c r="HW166" s="222"/>
      <c r="HX166" s="222"/>
      <c r="HY166" s="222"/>
      <c r="HZ166" s="222"/>
      <c r="IA166" s="222"/>
      <c r="IB166" s="222"/>
      <c r="IC166" s="222"/>
      <c r="ID166" s="222"/>
      <c r="IE166" s="222"/>
      <c r="IF166" s="222"/>
      <c r="IG166" s="222"/>
      <c r="IH166" s="222"/>
      <c r="II166" s="222"/>
      <c r="IJ166" s="222"/>
      <c r="IK166" s="222"/>
      <c r="IL166" s="222"/>
      <c r="IM166" s="222"/>
      <c r="IN166" s="222"/>
      <c r="IO166" s="222"/>
      <c r="IP166" s="222"/>
      <c r="IQ166" s="222"/>
      <c r="IR166" s="222"/>
      <c r="IS166" s="222"/>
      <c r="IT166" s="222"/>
      <c r="IU166" s="222"/>
      <c r="IV166" s="222"/>
      <c r="IW166" s="222"/>
      <c r="IX166" s="222"/>
      <c r="IY166" s="222"/>
      <c r="IZ166" s="222"/>
      <c r="JA166" s="222"/>
      <c r="JB166" s="222"/>
      <c r="JC166" s="222"/>
      <c r="JD166" s="222"/>
      <c r="JE166" s="222"/>
      <c r="JF166" s="222"/>
      <c r="JG166" s="222"/>
      <c r="JH166" s="222"/>
      <c r="JI166" s="222"/>
      <c r="JJ166" s="222"/>
      <c r="JK166" s="222"/>
      <c r="JL166" s="222"/>
      <c r="JM166" s="222"/>
      <c r="JN166" s="222"/>
      <c r="JO166" s="222"/>
      <c r="JP166" s="222"/>
      <c r="JQ166" s="222"/>
      <c r="JR166" s="222"/>
      <c r="JS166" s="222"/>
      <c r="JT166" s="222"/>
      <c r="JU166" s="222"/>
      <c r="JV166" s="222"/>
      <c r="JW166" s="222"/>
      <c r="JX166" s="222"/>
      <c r="JY166" s="222"/>
      <c r="JZ166" s="222"/>
      <c r="KA166" s="222"/>
      <c r="KB166" s="222"/>
      <c r="KC166" s="222"/>
      <c r="KD166" s="222"/>
      <c r="KE166" s="222"/>
      <c r="KF166" s="222"/>
      <c r="KG166" s="222"/>
      <c r="KH166" s="222"/>
      <c r="KI166" s="222"/>
      <c r="KJ166" s="222"/>
      <c r="KK166" s="222"/>
      <c r="KL166" s="222"/>
      <c r="KM166" s="222"/>
      <c r="KN166" s="222"/>
      <c r="KO166" s="222"/>
      <c r="KP166" s="222"/>
      <c r="KQ166" s="222"/>
      <c r="KR166" s="222"/>
      <c r="KS166" s="222"/>
      <c r="KT166" s="222"/>
      <c r="KU166" s="222"/>
      <c r="KV166" s="222"/>
      <c r="KW166" s="222"/>
      <c r="KX166" s="222"/>
      <c r="KY166" s="222"/>
      <c r="KZ166" s="222"/>
      <c r="LA166" s="222"/>
      <c r="LB166" s="222"/>
      <c r="LC166" s="222"/>
      <c r="LD166" s="222"/>
      <c r="LE166" s="222"/>
      <c r="LF166" s="222"/>
      <c r="LG166" s="222"/>
      <c r="LH166" s="222"/>
      <c r="LI166" s="222"/>
      <c r="LJ166" s="222"/>
      <c r="LK166" s="222"/>
      <c r="LL166" s="222"/>
      <c r="LM166" s="222"/>
      <c r="LN166" s="222"/>
      <c r="LO166" s="222"/>
      <c r="LP166" s="222"/>
      <c r="LQ166" s="222"/>
      <c r="LR166" s="222"/>
      <c r="LS166" s="222"/>
      <c r="LT166" s="222"/>
      <c r="LU166" s="222"/>
      <c r="LV166" s="222"/>
      <c r="LW166" s="222"/>
      <c r="LX166" s="222"/>
      <c r="LY166" s="222"/>
      <c r="LZ166" s="222"/>
      <c r="MA166" s="222"/>
      <c r="MB166" s="222"/>
      <c r="MC166" s="222"/>
      <c r="MD166" s="222"/>
      <c r="ME166" s="222"/>
      <c r="MF166" s="222"/>
      <c r="MG166" s="222"/>
      <c r="MH166" s="222"/>
      <c r="MI166" s="222"/>
      <c r="MJ166" s="222"/>
      <c r="MK166" s="222"/>
      <c r="ML166" s="222"/>
      <c r="MM166" s="222"/>
      <c r="MN166" s="222"/>
      <c r="MO166" s="222"/>
      <c r="MP166" s="222"/>
      <c r="MQ166" s="222"/>
      <c r="MR166" s="222"/>
      <c r="MS166" s="222"/>
      <c r="MT166" s="222"/>
      <c r="MU166" s="222"/>
      <c r="MV166" s="222"/>
      <c r="MW166" s="222"/>
      <c r="MX166" s="222"/>
      <c r="MY166" s="222"/>
      <c r="MZ166" s="222"/>
      <c r="NA166" s="222"/>
      <c r="NB166" s="222"/>
      <c r="NC166" s="222"/>
      <c r="ND166" s="222"/>
      <c r="NE166" s="222"/>
      <c r="NF166" s="222"/>
      <c r="NG166" s="222"/>
      <c r="NH166" s="222"/>
      <c r="NI166" s="222"/>
      <c r="NJ166" s="222"/>
      <c r="NK166" s="222"/>
      <c r="NL166" s="222"/>
      <c r="NM166" s="222"/>
      <c r="NN166" s="222"/>
      <c r="NO166" s="222"/>
      <c r="NP166" s="222"/>
      <c r="NQ166" s="222"/>
      <c r="NR166" s="222"/>
      <c r="NS166" s="222"/>
      <c r="NT166" s="222"/>
      <c r="NU166" s="222"/>
      <c r="NV166" s="222"/>
      <c r="NW166" s="222"/>
      <c r="NX166" s="222"/>
      <c r="NY166" s="222"/>
      <c r="NZ166" s="222"/>
      <c r="OA166" s="222"/>
      <c r="OB166" s="222"/>
      <c r="OC166" s="222"/>
      <c r="OD166" s="222"/>
      <c r="OE166" s="222"/>
      <c r="OF166" s="222"/>
      <c r="OG166" s="222"/>
      <c r="OH166" s="222"/>
      <c r="OI166" s="222"/>
      <c r="OJ166" s="222"/>
      <c r="OK166" s="222"/>
      <c r="OL166" s="222"/>
      <c r="OM166" s="222"/>
      <c r="ON166" s="222"/>
      <c r="OO166" s="222"/>
      <c r="OP166" s="222"/>
      <c r="OQ166" s="222"/>
      <c r="OR166" s="222"/>
      <c r="OS166" s="222"/>
      <c r="OT166" s="222"/>
      <c r="OU166" s="222"/>
      <c r="OV166" s="222"/>
      <c r="OW166" s="222"/>
      <c r="OX166" s="222"/>
      <c r="OY166" s="222"/>
      <c r="OZ166" s="222"/>
      <c r="PA166" s="222"/>
      <c r="PB166" s="222"/>
      <c r="PC166" s="222"/>
      <c r="PD166" s="222"/>
      <c r="PE166" s="222"/>
      <c r="PF166" s="222"/>
      <c r="PG166" s="222"/>
      <c r="PH166" s="222"/>
      <c r="PI166" s="222"/>
      <c r="PJ166" s="222"/>
      <c r="PK166" s="222"/>
      <c r="PL166" s="222"/>
      <c r="PM166" s="222"/>
      <c r="PN166" s="222"/>
      <c r="PO166" s="222"/>
      <c r="PP166" s="222"/>
      <c r="PQ166" s="222"/>
      <c r="PR166" s="222"/>
      <c r="PS166" s="222"/>
      <c r="PT166" s="222"/>
      <c r="PU166" s="222"/>
      <c r="PV166" s="222"/>
      <c r="PW166" s="222"/>
      <c r="PX166" s="222"/>
      <c r="PY166" s="222"/>
      <c r="PZ166" s="222"/>
      <c r="QA166" s="222"/>
      <c r="QB166" s="222"/>
      <c r="QC166" s="222"/>
      <c r="QD166" s="222"/>
      <c r="QE166" s="222"/>
      <c r="QF166" s="222"/>
      <c r="QG166" s="222"/>
      <c r="QH166" s="222"/>
      <c r="QI166" s="222"/>
      <c r="QJ166" s="222"/>
      <c r="QK166" s="222"/>
      <c r="QL166" s="222"/>
      <c r="QM166" s="222"/>
      <c r="QN166" s="222"/>
      <c r="QO166" s="222"/>
      <c r="QP166" s="222"/>
      <c r="QQ166" s="222"/>
      <c r="QR166" s="222"/>
      <c r="QS166" s="222"/>
      <c r="QT166" s="222"/>
      <c r="QU166" s="222"/>
      <c r="QV166" s="222"/>
      <c r="QW166" s="222"/>
      <c r="QX166" s="222"/>
      <c r="QY166" s="222"/>
      <c r="QZ166" s="222"/>
      <c r="RA166" s="222"/>
      <c r="RB166" s="222"/>
      <c r="RC166" s="222"/>
      <c r="RD166" s="222"/>
      <c r="RE166" s="222"/>
      <c r="RF166" s="222"/>
      <c r="RG166" s="222"/>
      <c r="RH166" s="222"/>
      <c r="RI166" s="222"/>
      <c r="RJ166" s="222"/>
      <c r="RK166" s="222"/>
      <c r="RL166" s="222"/>
      <c r="RM166" s="222"/>
      <c r="RN166" s="222"/>
      <c r="RO166" s="222"/>
      <c r="RP166" s="222"/>
      <c r="RQ166" s="222"/>
      <c r="RR166" s="222"/>
      <c r="RS166" s="222"/>
      <c r="RT166" s="222"/>
      <c r="RU166" s="222"/>
      <c r="RV166" s="222"/>
      <c r="RW166" s="222"/>
      <c r="RX166" s="222"/>
      <c r="RY166" s="222"/>
      <c r="RZ166" s="222"/>
      <c r="SA166" s="222"/>
      <c r="SB166" s="222"/>
      <c r="SC166" s="222"/>
      <c r="SD166" s="222"/>
      <c r="SE166" s="222"/>
      <c r="SF166" s="222"/>
      <c r="SG166" s="222"/>
      <c r="SH166" s="222"/>
      <c r="SI166" s="222"/>
      <c r="SJ166" s="222"/>
      <c r="SK166" s="222"/>
      <c r="SL166" s="222"/>
      <c r="SM166" s="222"/>
      <c r="SN166" s="222"/>
      <c r="SO166" s="222"/>
      <c r="SP166" s="222"/>
      <c r="SQ166" s="222"/>
      <c r="SR166" s="222"/>
      <c r="SS166" s="222"/>
      <c r="ST166" s="222"/>
      <c r="SU166" s="222"/>
      <c r="SV166" s="222"/>
      <c r="SW166" s="222"/>
      <c r="SX166" s="222"/>
      <c r="SY166" s="222"/>
      <c r="SZ166" s="222"/>
      <c r="TA166" s="222"/>
      <c r="TB166" s="222"/>
      <c r="TC166" s="222"/>
      <c r="TD166" s="222"/>
      <c r="TE166" s="222"/>
      <c r="TF166" s="222"/>
      <c r="TG166" s="222"/>
      <c r="TH166" s="222"/>
      <c r="TI166" s="222"/>
      <c r="TJ166" s="222"/>
      <c r="TK166" s="222"/>
      <c r="TL166" s="222"/>
      <c r="TM166" s="222"/>
      <c r="TN166" s="222"/>
      <c r="TO166" s="222"/>
      <c r="TP166" s="222"/>
      <c r="TQ166" s="222"/>
      <c r="TR166" s="222"/>
      <c r="TS166" s="222"/>
      <c r="TT166" s="222"/>
      <c r="TU166" s="222"/>
      <c r="TV166" s="222"/>
      <c r="TW166" s="222"/>
      <c r="TX166" s="222"/>
      <c r="TY166" s="222"/>
      <c r="TZ166" s="222"/>
      <c r="UA166" s="222"/>
      <c r="UB166" s="222"/>
      <c r="UC166" s="222"/>
      <c r="UD166" s="222"/>
      <c r="UE166" s="222"/>
      <c r="UF166" s="222"/>
      <c r="UG166" s="222"/>
      <c r="UH166" s="222"/>
      <c r="UI166" s="222"/>
      <c r="UJ166" s="222"/>
      <c r="UK166" s="222"/>
      <c r="UL166" s="222"/>
      <c r="UM166" s="222"/>
      <c r="UN166" s="222"/>
      <c r="UO166" s="222"/>
      <c r="UP166" s="222"/>
      <c r="UQ166" s="222"/>
      <c r="UR166" s="222"/>
      <c r="US166" s="222"/>
      <c r="UT166" s="222"/>
      <c r="UU166" s="222"/>
      <c r="UV166" s="222"/>
      <c r="UW166" s="222"/>
      <c r="UX166" s="222"/>
      <c r="UY166" s="222"/>
      <c r="UZ166" s="222"/>
      <c r="VA166" s="222"/>
      <c r="VB166" s="222"/>
      <c r="VC166" s="222"/>
      <c r="VD166" s="222"/>
      <c r="VE166" s="222"/>
      <c r="VF166" s="222"/>
      <c r="VG166" s="222"/>
      <c r="VH166" s="222"/>
      <c r="VI166" s="222"/>
      <c r="VJ166" s="222"/>
      <c r="VK166" s="222"/>
      <c r="VL166" s="222"/>
      <c r="VM166" s="222"/>
      <c r="VN166" s="222"/>
      <c r="VO166" s="222"/>
      <c r="VP166" s="222"/>
      <c r="VQ166" s="222"/>
      <c r="VR166" s="222"/>
      <c r="VS166" s="222"/>
      <c r="VT166" s="222"/>
      <c r="VU166" s="222"/>
      <c r="VV166" s="222"/>
      <c r="VW166" s="222"/>
      <c r="VX166" s="222"/>
      <c r="VY166" s="222"/>
      <c r="VZ166" s="222"/>
      <c r="WA166" s="222"/>
      <c r="WB166" s="222"/>
      <c r="WC166" s="222"/>
      <c r="WD166" s="222"/>
      <c r="WE166" s="222"/>
      <c r="WF166" s="222"/>
      <c r="WG166" s="222"/>
      <c r="WH166" s="222"/>
      <c r="WI166" s="222"/>
      <c r="WJ166" s="222"/>
      <c r="WK166" s="222"/>
      <c r="WL166" s="222"/>
      <c r="WM166" s="222"/>
      <c r="WN166" s="222"/>
      <c r="WO166" s="222"/>
      <c r="WP166" s="222"/>
      <c r="WQ166" s="222"/>
      <c r="WR166" s="222"/>
      <c r="WS166" s="222"/>
      <c r="WT166" s="222"/>
      <c r="WU166" s="222"/>
      <c r="WV166" s="222"/>
      <c r="WW166" s="222"/>
      <c r="WX166" s="222"/>
      <c r="WY166" s="222"/>
      <c r="WZ166" s="222"/>
      <c r="XA166" s="222"/>
      <c r="XB166" s="222"/>
      <c r="XC166" s="222"/>
      <c r="XD166" s="222"/>
      <c r="XE166" s="222"/>
      <c r="XF166" s="222"/>
      <c r="XG166" s="222"/>
      <c r="XH166" s="222"/>
      <c r="XI166" s="222"/>
      <c r="XJ166" s="222"/>
      <c r="XK166" s="222"/>
      <c r="XL166" s="222"/>
      <c r="XM166" s="222"/>
      <c r="XN166" s="222"/>
      <c r="XO166" s="222"/>
      <c r="XP166" s="222"/>
      <c r="XQ166" s="222"/>
      <c r="XR166" s="222"/>
      <c r="XS166" s="222"/>
      <c r="XT166" s="222"/>
      <c r="XU166" s="222"/>
      <c r="XV166" s="222"/>
      <c r="XW166" s="222"/>
      <c r="XX166" s="222"/>
      <c r="XY166" s="222"/>
      <c r="XZ166" s="222"/>
      <c r="YA166" s="222"/>
      <c r="YB166" s="222"/>
      <c r="YC166" s="222"/>
      <c r="YD166" s="222"/>
      <c r="YE166" s="222"/>
      <c r="YF166" s="222"/>
      <c r="YG166" s="222"/>
      <c r="YH166" s="222"/>
      <c r="YI166" s="222"/>
      <c r="YJ166" s="222"/>
      <c r="YK166" s="222"/>
      <c r="YL166" s="222"/>
      <c r="YM166" s="222"/>
      <c r="YN166" s="222"/>
      <c r="YO166" s="222"/>
      <c r="YP166" s="222"/>
      <c r="YQ166" s="222"/>
      <c r="YR166" s="222"/>
      <c r="YS166" s="222"/>
      <c r="YT166" s="222"/>
      <c r="YU166" s="222"/>
      <c r="YV166" s="222"/>
      <c r="YW166" s="222"/>
      <c r="YX166" s="222"/>
      <c r="YY166" s="222"/>
      <c r="YZ166" s="222"/>
      <c r="ZA166" s="222"/>
      <c r="ZB166" s="222"/>
      <c r="ZC166" s="222"/>
      <c r="ZD166" s="222"/>
      <c r="ZE166" s="222"/>
      <c r="ZF166" s="222"/>
      <c r="ZG166" s="222"/>
      <c r="ZH166" s="222"/>
      <c r="ZI166" s="222"/>
      <c r="ZJ166" s="222"/>
      <c r="ZK166" s="222"/>
      <c r="ZL166" s="222"/>
      <c r="ZM166" s="222"/>
      <c r="ZN166" s="222"/>
      <c r="ZO166" s="222"/>
      <c r="ZP166" s="222"/>
      <c r="ZQ166" s="222"/>
      <c r="ZR166" s="222"/>
      <c r="ZS166" s="222"/>
      <c r="ZT166" s="222"/>
      <c r="ZU166" s="222"/>
      <c r="ZV166" s="222"/>
      <c r="ZW166" s="222"/>
      <c r="ZX166" s="222"/>
      <c r="ZY166" s="222"/>
      <c r="ZZ166" s="222"/>
      <c r="AAA166" s="222"/>
      <c r="AAB166" s="222"/>
      <c r="AAC166" s="222"/>
      <c r="AAD166" s="222"/>
      <c r="AAE166" s="222"/>
      <c r="AAF166" s="222"/>
      <c r="AAG166" s="222"/>
      <c r="AAH166" s="222"/>
      <c r="AAI166" s="222"/>
      <c r="AAJ166" s="222"/>
      <c r="AAK166" s="222"/>
      <c r="AAL166" s="222"/>
      <c r="AAM166" s="222"/>
      <c r="AAN166" s="222"/>
      <c r="AAO166" s="222"/>
      <c r="AAP166" s="222"/>
      <c r="AAQ166" s="222"/>
      <c r="AAR166" s="222"/>
      <c r="AAS166" s="222"/>
      <c r="AAT166" s="222"/>
      <c r="AAU166" s="222"/>
      <c r="AAV166" s="222"/>
      <c r="AAW166" s="222"/>
      <c r="AAX166" s="222"/>
      <c r="AAY166" s="222"/>
      <c r="AAZ166" s="222"/>
      <c r="ABA166" s="222"/>
      <c r="ABB166" s="222"/>
      <c r="ABC166" s="222"/>
      <c r="ABD166" s="222"/>
      <c r="ABE166" s="222"/>
      <c r="ABF166" s="222"/>
      <c r="ABG166" s="222"/>
      <c r="ABH166" s="222"/>
      <c r="ABI166" s="222"/>
      <c r="ABJ166" s="222"/>
      <c r="ABK166" s="222"/>
      <c r="ABL166" s="222"/>
      <c r="ABM166" s="222"/>
      <c r="ABN166" s="222"/>
      <c r="ABO166" s="222"/>
      <c r="ABP166" s="222"/>
      <c r="ABQ166" s="222"/>
      <c r="ABR166" s="222"/>
      <c r="ABS166" s="222"/>
      <c r="ABT166" s="222"/>
      <c r="ABU166" s="222"/>
      <c r="ABV166" s="222"/>
      <c r="ABW166" s="222"/>
      <c r="ABX166" s="222"/>
      <c r="ABY166" s="222"/>
      <c r="ABZ166" s="222"/>
      <c r="ACA166" s="222"/>
      <c r="ACB166" s="222"/>
      <c r="ACC166" s="222"/>
      <c r="ACD166" s="222"/>
      <c r="ACE166" s="222"/>
      <c r="ACF166" s="222"/>
      <c r="ACG166" s="222"/>
      <c r="ACH166" s="222"/>
      <c r="ACI166" s="222"/>
      <c r="ACJ166" s="222"/>
      <c r="ACK166" s="222"/>
      <c r="ACL166" s="222"/>
      <c r="ACM166" s="222"/>
      <c r="ACN166" s="222"/>
      <c r="ACO166" s="222"/>
      <c r="ACP166" s="222"/>
      <c r="ACQ166" s="222"/>
      <c r="ACR166" s="222"/>
      <c r="ACS166" s="222"/>
      <c r="ACT166" s="222"/>
      <c r="ACU166" s="222"/>
      <c r="ACV166" s="222"/>
      <c r="ACW166" s="222"/>
      <c r="ACX166" s="222"/>
      <c r="ACY166" s="222"/>
      <c r="ACZ166" s="222"/>
      <c r="ADA166" s="222"/>
      <c r="ADB166" s="222"/>
      <c r="ADC166" s="222"/>
      <c r="ADD166" s="222"/>
      <c r="ADE166" s="222"/>
      <c r="ADF166" s="222"/>
      <c r="ADG166" s="222"/>
      <c r="ADH166" s="222"/>
      <c r="ADI166" s="222"/>
      <c r="ADJ166" s="222"/>
      <c r="ADK166" s="222"/>
      <c r="ADL166" s="222"/>
      <c r="ADM166" s="222"/>
      <c r="ADN166" s="222"/>
      <c r="ADO166" s="222"/>
      <c r="ADP166" s="222"/>
      <c r="ADQ166" s="222"/>
      <c r="ADR166" s="222"/>
      <c r="ADS166" s="222"/>
      <c r="ADT166" s="222"/>
      <c r="ADU166" s="222"/>
      <c r="ADV166" s="222"/>
      <c r="ADW166" s="222"/>
      <c r="ADX166" s="222"/>
      <c r="ADY166" s="222"/>
      <c r="ADZ166" s="222"/>
      <c r="AEA166" s="222"/>
      <c r="AEB166" s="222"/>
      <c r="AEC166" s="222"/>
      <c r="AED166" s="222"/>
      <c r="AEE166" s="222"/>
      <c r="AEF166" s="222"/>
      <c r="AEG166" s="222"/>
      <c r="AEH166" s="222"/>
      <c r="AEI166" s="222"/>
      <c r="AEJ166" s="222"/>
      <c r="AEK166" s="222"/>
      <c r="AEL166" s="222"/>
      <c r="AEM166" s="222"/>
      <c r="AEN166" s="222"/>
      <c r="AEO166" s="222"/>
      <c r="AEP166" s="222"/>
      <c r="AEQ166" s="222"/>
      <c r="AER166" s="222"/>
      <c r="AES166" s="222"/>
      <c r="AET166" s="222"/>
      <c r="AEU166" s="222"/>
      <c r="AEV166" s="222"/>
      <c r="AEW166" s="222"/>
      <c r="AEX166" s="222"/>
      <c r="AEY166" s="222"/>
      <c r="AEZ166" s="222"/>
      <c r="AFA166" s="222"/>
      <c r="AFB166" s="222"/>
      <c r="AFC166" s="222"/>
      <c r="AFD166" s="222"/>
      <c r="AFE166" s="222"/>
      <c r="AFF166" s="222"/>
      <c r="AFG166" s="222"/>
      <c r="AFH166" s="222"/>
      <c r="AFI166" s="222"/>
      <c r="AFJ166" s="222"/>
      <c r="AFK166" s="222"/>
      <c r="AFL166" s="222"/>
      <c r="AFM166" s="222"/>
      <c r="AFN166" s="222"/>
      <c r="AFO166" s="222"/>
      <c r="AFP166" s="222"/>
      <c r="AFQ166" s="222"/>
      <c r="AFR166" s="222"/>
      <c r="AFS166" s="222"/>
      <c r="AFT166" s="222"/>
      <c r="AFU166" s="222"/>
      <c r="AFV166" s="222"/>
      <c r="AFW166" s="222"/>
      <c r="AFX166" s="222"/>
      <c r="AFY166" s="222"/>
      <c r="AFZ166" s="222"/>
      <c r="AGA166" s="222"/>
      <c r="AGB166" s="222"/>
      <c r="AGC166" s="222"/>
      <c r="AGD166" s="222"/>
      <c r="AGE166" s="222"/>
      <c r="AGF166" s="222"/>
      <c r="AGG166" s="222"/>
      <c r="AGH166" s="222"/>
      <c r="AGI166" s="222"/>
      <c r="AGJ166" s="222"/>
      <c r="AGK166" s="222"/>
      <c r="AGL166" s="222"/>
      <c r="AGM166" s="222"/>
      <c r="AGN166" s="222"/>
      <c r="AGO166" s="222"/>
      <c r="AGP166" s="222"/>
      <c r="AGQ166" s="222"/>
      <c r="AGR166" s="222"/>
      <c r="AGS166" s="222"/>
      <c r="AGT166" s="222"/>
      <c r="AGU166" s="222"/>
      <c r="AGV166" s="222"/>
      <c r="AGW166" s="222"/>
      <c r="AGX166" s="222"/>
      <c r="AGY166" s="222"/>
      <c r="AGZ166" s="222"/>
      <c r="AHA166" s="222"/>
      <c r="AHB166" s="222"/>
      <c r="AHC166" s="222"/>
      <c r="AHD166" s="222"/>
      <c r="AHE166" s="222"/>
      <c r="AHF166" s="222"/>
      <c r="AHG166" s="222"/>
      <c r="AHH166" s="222"/>
      <c r="AHI166" s="222"/>
      <c r="AHJ166" s="222"/>
      <c r="AHK166" s="222"/>
      <c r="AHL166" s="222"/>
      <c r="AHM166" s="222"/>
      <c r="AHN166" s="222"/>
      <c r="AHO166" s="222"/>
      <c r="AHP166" s="222"/>
      <c r="AHQ166" s="222"/>
      <c r="AHR166" s="222"/>
      <c r="AHS166" s="222"/>
      <c r="AHT166" s="222"/>
      <c r="AHU166" s="222"/>
      <c r="AHV166" s="222"/>
      <c r="AHW166" s="222"/>
      <c r="AHX166" s="222"/>
      <c r="AHY166" s="222"/>
      <c r="AHZ166" s="222"/>
      <c r="AIA166" s="222"/>
      <c r="AIB166" s="222"/>
      <c r="AIC166" s="222"/>
      <c r="AID166" s="222"/>
      <c r="AIE166" s="222"/>
      <c r="AIF166" s="222"/>
      <c r="AIG166" s="222"/>
      <c r="AIH166" s="222"/>
      <c r="AII166" s="222"/>
      <c r="AIJ166" s="222"/>
      <c r="AIK166" s="222"/>
      <c r="AIL166" s="222"/>
      <c r="AIM166" s="222"/>
      <c r="AIN166" s="222"/>
      <c r="AIO166" s="222"/>
      <c r="AIP166" s="222"/>
      <c r="AIQ166" s="222"/>
      <c r="AIR166" s="222"/>
      <c r="AIS166" s="222"/>
      <c r="AIT166" s="222"/>
      <c r="AIU166" s="222"/>
      <c r="AIV166" s="222"/>
      <c r="AIW166" s="222"/>
      <c r="AIX166" s="222"/>
      <c r="AIY166" s="222"/>
      <c r="AIZ166" s="222"/>
      <c r="AJA166" s="222"/>
      <c r="AJB166" s="222"/>
      <c r="AJC166" s="222"/>
      <c r="AJD166" s="222"/>
      <c r="AJE166" s="222"/>
      <c r="AJF166" s="222"/>
      <c r="AJG166" s="222"/>
      <c r="AJH166" s="222"/>
      <c r="AJI166" s="222"/>
      <c r="AJJ166" s="222"/>
      <c r="AJK166" s="222"/>
      <c r="AJL166" s="222"/>
      <c r="AJM166" s="222"/>
      <c r="AJN166" s="222"/>
      <c r="AJO166" s="222"/>
      <c r="AJP166" s="222"/>
      <c r="AJQ166" s="222"/>
      <c r="AJR166" s="222"/>
      <c r="AJS166" s="222"/>
      <c r="AJT166" s="222"/>
      <c r="AJU166" s="222"/>
      <c r="AJV166" s="222"/>
      <c r="AJW166" s="222"/>
      <c r="AJX166" s="222"/>
      <c r="AJY166" s="222"/>
      <c r="AJZ166" s="222"/>
      <c r="AKA166" s="222"/>
      <c r="AKB166" s="222"/>
      <c r="AKC166" s="222"/>
      <c r="AKD166" s="222"/>
      <c r="AKE166" s="222"/>
      <c r="AKF166" s="222"/>
      <c r="AKG166" s="222"/>
      <c r="AKH166" s="222"/>
      <c r="AKI166" s="222"/>
      <c r="AKJ166" s="222"/>
      <c r="AKK166" s="222"/>
      <c r="AKL166" s="222"/>
      <c r="AKM166" s="222"/>
      <c r="AKN166" s="222"/>
      <c r="AKO166" s="222"/>
      <c r="AKP166" s="222"/>
      <c r="AKQ166" s="222"/>
      <c r="AKR166" s="222"/>
      <c r="AKS166" s="222"/>
      <c r="AKT166" s="222"/>
      <c r="AKU166" s="222"/>
      <c r="AKV166" s="222"/>
      <c r="AKW166" s="222"/>
      <c r="AKX166" s="222"/>
      <c r="AKY166" s="222"/>
      <c r="AKZ166" s="222"/>
      <c r="ALA166" s="222"/>
      <c r="ALB166" s="222"/>
      <c r="ALC166" s="222"/>
      <c r="ALD166" s="222"/>
      <c r="ALE166" s="222"/>
      <c r="ALF166" s="222"/>
      <c r="ALG166" s="222"/>
      <c r="ALH166" s="222"/>
      <c r="ALI166" s="222"/>
      <c r="ALJ166" s="222"/>
      <c r="ALK166" s="222"/>
      <c r="ALL166" s="222"/>
      <c r="ALM166" s="222"/>
      <c r="ALN166" s="222"/>
      <c r="ALO166" s="222"/>
    </row>
    <row r="167" spans="1:1003" s="322" customFormat="1" x14ac:dyDescent="0.25">
      <c r="A167" s="322" t="s">
        <v>207</v>
      </c>
      <c r="B167" s="228">
        <v>57058.77</v>
      </c>
      <c r="C167" s="255"/>
      <c r="D167" s="228">
        <v>57058.76</v>
      </c>
      <c r="E167" s="222"/>
      <c r="F167" s="222"/>
      <c r="G167" s="222"/>
      <c r="H167" s="222"/>
      <c r="I167" s="222"/>
      <c r="J167" s="222"/>
      <c r="K167" s="222"/>
      <c r="L167" s="222"/>
      <c r="M167" s="222"/>
      <c r="N167" s="222"/>
      <c r="O167" s="222"/>
      <c r="P167" s="222"/>
      <c r="Q167" s="222"/>
      <c r="R167" s="222"/>
      <c r="S167" s="222"/>
      <c r="T167" s="222"/>
      <c r="U167" s="222"/>
      <c r="V167" s="222"/>
      <c r="W167" s="222"/>
      <c r="X167" s="222"/>
      <c r="Y167" s="222"/>
      <c r="Z167" s="222"/>
      <c r="AA167" s="222"/>
      <c r="AB167" s="222"/>
      <c r="AC167" s="222"/>
      <c r="AD167" s="222"/>
      <c r="AE167" s="222"/>
      <c r="AF167" s="222"/>
      <c r="AG167" s="222"/>
      <c r="AH167" s="222"/>
      <c r="AI167" s="222"/>
      <c r="AJ167" s="222"/>
      <c r="AK167" s="222"/>
      <c r="AL167" s="222"/>
      <c r="AM167" s="222"/>
      <c r="AN167" s="222"/>
      <c r="AO167" s="222"/>
      <c r="AP167" s="222"/>
      <c r="AQ167" s="222"/>
      <c r="AR167" s="222"/>
      <c r="AS167" s="222"/>
      <c r="AT167" s="222"/>
      <c r="AU167" s="222"/>
      <c r="AV167" s="222"/>
      <c r="AW167" s="222"/>
      <c r="AX167" s="222"/>
      <c r="AY167" s="222"/>
      <c r="AZ167" s="222"/>
      <c r="BA167" s="222"/>
      <c r="BB167" s="222"/>
      <c r="BC167" s="222"/>
      <c r="BD167" s="222"/>
      <c r="BE167" s="222"/>
      <c r="BF167" s="222"/>
      <c r="BG167" s="222"/>
      <c r="BH167" s="222"/>
      <c r="BI167" s="222"/>
      <c r="BJ167" s="222"/>
      <c r="BK167" s="222"/>
      <c r="BL167" s="222"/>
      <c r="BM167" s="222"/>
      <c r="BN167" s="222"/>
      <c r="BO167" s="222"/>
      <c r="BP167" s="222"/>
      <c r="BQ167" s="222"/>
      <c r="BR167" s="222"/>
      <c r="BS167" s="222"/>
      <c r="BT167" s="222"/>
      <c r="BU167" s="222"/>
      <c r="BV167" s="222"/>
      <c r="BW167" s="222"/>
      <c r="BX167" s="222"/>
      <c r="BY167" s="222"/>
      <c r="BZ167" s="222"/>
      <c r="CA167" s="222"/>
      <c r="CB167" s="222"/>
      <c r="CC167" s="222"/>
      <c r="CD167" s="222"/>
      <c r="CE167" s="222"/>
      <c r="CF167" s="222"/>
      <c r="CG167" s="222"/>
      <c r="CH167" s="222"/>
      <c r="CI167" s="222"/>
      <c r="CJ167" s="222"/>
      <c r="CK167" s="222"/>
      <c r="CL167" s="222"/>
      <c r="CM167" s="222"/>
      <c r="CN167" s="222"/>
      <c r="CO167" s="222"/>
      <c r="CP167" s="222"/>
      <c r="CQ167" s="222"/>
      <c r="CR167" s="222"/>
      <c r="CS167" s="222"/>
      <c r="CT167" s="222"/>
      <c r="CU167" s="222"/>
      <c r="CV167" s="222"/>
      <c r="CW167" s="222"/>
      <c r="CX167" s="222"/>
      <c r="CY167" s="222"/>
      <c r="CZ167" s="222"/>
      <c r="DA167" s="222"/>
      <c r="DB167" s="222"/>
      <c r="DC167" s="222"/>
      <c r="DD167" s="222"/>
      <c r="DE167" s="222"/>
      <c r="DF167" s="222"/>
      <c r="DG167" s="222"/>
      <c r="DH167" s="222"/>
      <c r="DI167" s="222"/>
      <c r="DJ167" s="222"/>
      <c r="DK167" s="222"/>
      <c r="DL167" s="222"/>
      <c r="DM167" s="222"/>
      <c r="DN167" s="222"/>
      <c r="DO167" s="222"/>
      <c r="DP167" s="222"/>
      <c r="DQ167" s="222"/>
      <c r="DR167" s="222"/>
      <c r="DS167" s="222"/>
      <c r="DT167" s="222"/>
      <c r="DU167" s="222"/>
      <c r="DV167" s="222"/>
      <c r="DW167" s="222"/>
      <c r="DX167" s="222"/>
      <c r="DY167" s="222"/>
      <c r="DZ167" s="222"/>
      <c r="EA167" s="222"/>
      <c r="EB167" s="222"/>
      <c r="EC167" s="222"/>
      <c r="ED167" s="222"/>
      <c r="EE167" s="222"/>
      <c r="EF167" s="222"/>
      <c r="EG167" s="222"/>
      <c r="EH167" s="222"/>
      <c r="EI167" s="222"/>
      <c r="EJ167" s="222"/>
      <c r="EK167" s="222"/>
      <c r="EL167" s="222"/>
      <c r="EM167" s="222"/>
      <c r="EN167" s="222"/>
      <c r="EO167" s="222"/>
      <c r="EP167" s="222"/>
      <c r="EQ167" s="222"/>
      <c r="ER167" s="222"/>
      <c r="ES167" s="222"/>
      <c r="ET167" s="222"/>
      <c r="EU167" s="222"/>
      <c r="EV167" s="222"/>
      <c r="EW167" s="222"/>
      <c r="EX167" s="222"/>
      <c r="EY167" s="222"/>
      <c r="EZ167" s="222"/>
      <c r="FA167" s="222"/>
      <c r="FB167" s="222"/>
      <c r="FC167" s="222"/>
      <c r="FD167" s="222"/>
      <c r="FE167" s="222"/>
      <c r="FF167" s="222"/>
      <c r="FG167" s="222"/>
      <c r="FH167" s="222"/>
      <c r="FI167" s="222"/>
      <c r="FJ167" s="222"/>
      <c r="FK167" s="222"/>
      <c r="FL167" s="222"/>
      <c r="FM167" s="222"/>
      <c r="FN167" s="222"/>
      <c r="FO167" s="222"/>
      <c r="FP167" s="222"/>
      <c r="FQ167" s="222"/>
      <c r="FR167" s="222"/>
      <c r="FS167" s="222"/>
      <c r="FT167" s="222"/>
      <c r="FU167" s="222"/>
      <c r="FV167" s="222"/>
      <c r="FW167" s="222"/>
      <c r="FX167" s="222"/>
      <c r="FY167" s="222"/>
      <c r="FZ167" s="222"/>
      <c r="GA167" s="222"/>
      <c r="GB167" s="222"/>
      <c r="GC167" s="222"/>
      <c r="GD167" s="222"/>
      <c r="GE167" s="222"/>
      <c r="GF167" s="222"/>
      <c r="GG167" s="222"/>
      <c r="GH167" s="222"/>
      <c r="GI167" s="222"/>
      <c r="GJ167" s="222"/>
      <c r="GK167" s="222"/>
      <c r="GL167" s="222"/>
      <c r="GM167" s="222"/>
      <c r="GN167" s="222"/>
      <c r="GO167" s="222"/>
      <c r="GP167" s="222"/>
      <c r="GQ167" s="222"/>
      <c r="GR167" s="222"/>
      <c r="GS167" s="222"/>
      <c r="GT167" s="222"/>
      <c r="GU167" s="222"/>
      <c r="GV167" s="222"/>
      <c r="GW167" s="222"/>
      <c r="GX167" s="222"/>
      <c r="GY167" s="222"/>
      <c r="GZ167" s="222"/>
      <c r="HA167" s="222"/>
      <c r="HB167" s="222"/>
      <c r="HC167" s="222"/>
      <c r="HD167" s="222"/>
      <c r="HE167" s="222"/>
      <c r="HF167" s="222"/>
      <c r="HG167" s="222"/>
      <c r="HH167" s="222"/>
      <c r="HI167" s="222"/>
      <c r="HJ167" s="222"/>
      <c r="HK167" s="222"/>
      <c r="HL167" s="222"/>
      <c r="HM167" s="222"/>
      <c r="HN167" s="222"/>
      <c r="HO167" s="222"/>
      <c r="HP167" s="222"/>
      <c r="HQ167" s="222"/>
      <c r="HR167" s="222"/>
      <c r="HS167" s="222"/>
      <c r="HT167" s="222"/>
      <c r="HU167" s="222"/>
      <c r="HV167" s="222"/>
      <c r="HW167" s="222"/>
      <c r="HX167" s="222"/>
      <c r="HY167" s="222"/>
      <c r="HZ167" s="222"/>
      <c r="IA167" s="222"/>
      <c r="IB167" s="222"/>
      <c r="IC167" s="222"/>
      <c r="ID167" s="222"/>
      <c r="IE167" s="222"/>
      <c r="IF167" s="222"/>
      <c r="IG167" s="222"/>
      <c r="IH167" s="222"/>
      <c r="II167" s="222"/>
      <c r="IJ167" s="222"/>
      <c r="IK167" s="222"/>
      <c r="IL167" s="222"/>
      <c r="IM167" s="222"/>
      <c r="IN167" s="222"/>
      <c r="IO167" s="222"/>
      <c r="IP167" s="222"/>
      <c r="IQ167" s="222"/>
      <c r="IR167" s="222"/>
      <c r="IS167" s="222"/>
      <c r="IT167" s="222"/>
      <c r="IU167" s="222"/>
      <c r="IV167" s="222"/>
      <c r="IW167" s="222"/>
      <c r="IX167" s="222"/>
      <c r="IY167" s="222"/>
      <c r="IZ167" s="222"/>
      <c r="JA167" s="222"/>
      <c r="JB167" s="222"/>
      <c r="JC167" s="222"/>
      <c r="JD167" s="222"/>
      <c r="JE167" s="222"/>
      <c r="JF167" s="222"/>
      <c r="JG167" s="222"/>
      <c r="JH167" s="222"/>
      <c r="JI167" s="222"/>
      <c r="JJ167" s="222"/>
      <c r="JK167" s="222"/>
      <c r="JL167" s="222"/>
      <c r="JM167" s="222"/>
      <c r="JN167" s="222"/>
      <c r="JO167" s="222"/>
      <c r="JP167" s="222"/>
      <c r="JQ167" s="222"/>
      <c r="JR167" s="222"/>
      <c r="JS167" s="222"/>
      <c r="JT167" s="222"/>
      <c r="JU167" s="222"/>
      <c r="JV167" s="222"/>
      <c r="JW167" s="222"/>
      <c r="JX167" s="222"/>
      <c r="JY167" s="222"/>
      <c r="JZ167" s="222"/>
      <c r="KA167" s="222"/>
      <c r="KB167" s="222"/>
      <c r="KC167" s="222"/>
      <c r="KD167" s="222"/>
      <c r="KE167" s="222"/>
      <c r="KF167" s="222"/>
      <c r="KG167" s="222"/>
      <c r="KH167" s="222"/>
      <c r="KI167" s="222"/>
      <c r="KJ167" s="222"/>
      <c r="KK167" s="222"/>
      <c r="KL167" s="222"/>
      <c r="KM167" s="222"/>
      <c r="KN167" s="222"/>
      <c r="KO167" s="222"/>
      <c r="KP167" s="222"/>
      <c r="KQ167" s="222"/>
      <c r="KR167" s="222"/>
      <c r="KS167" s="222"/>
      <c r="KT167" s="222"/>
      <c r="KU167" s="222"/>
      <c r="KV167" s="222"/>
      <c r="KW167" s="222"/>
      <c r="KX167" s="222"/>
      <c r="KY167" s="222"/>
      <c r="KZ167" s="222"/>
      <c r="LA167" s="222"/>
      <c r="LB167" s="222"/>
      <c r="LC167" s="222"/>
      <c r="LD167" s="222"/>
      <c r="LE167" s="222"/>
      <c r="LF167" s="222"/>
      <c r="LG167" s="222"/>
      <c r="LH167" s="222"/>
      <c r="LI167" s="222"/>
      <c r="LJ167" s="222"/>
      <c r="LK167" s="222"/>
      <c r="LL167" s="222"/>
      <c r="LM167" s="222"/>
      <c r="LN167" s="222"/>
      <c r="LO167" s="222"/>
      <c r="LP167" s="222"/>
      <c r="LQ167" s="222"/>
      <c r="LR167" s="222"/>
      <c r="LS167" s="222"/>
      <c r="LT167" s="222"/>
      <c r="LU167" s="222"/>
      <c r="LV167" s="222"/>
      <c r="LW167" s="222"/>
      <c r="LX167" s="222"/>
      <c r="LY167" s="222"/>
      <c r="LZ167" s="222"/>
      <c r="MA167" s="222"/>
      <c r="MB167" s="222"/>
      <c r="MC167" s="222"/>
      <c r="MD167" s="222"/>
      <c r="ME167" s="222"/>
      <c r="MF167" s="222"/>
      <c r="MG167" s="222"/>
      <c r="MH167" s="222"/>
      <c r="MI167" s="222"/>
      <c r="MJ167" s="222"/>
      <c r="MK167" s="222"/>
      <c r="ML167" s="222"/>
      <c r="MM167" s="222"/>
      <c r="MN167" s="222"/>
      <c r="MO167" s="222"/>
      <c r="MP167" s="222"/>
      <c r="MQ167" s="222"/>
      <c r="MR167" s="222"/>
      <c r="MS167" s="222"/>
      <c r="MT167" s="222"/>
      <c r="MU167" s="222"/>
      <c r="MV167" s="222"/>
      <c r="MW167" s="222"/>
      <c r="MX167" s="222"/>
      <c r="MY167" s="222"/>
      <c r="MZ167" s="222"/>
      <c r="NA167" s="222"/>
      <c r="NB167" s="222"/>
      <c r="NC167" s="222"/>
      <c r="ND167" s="222"/>
      <c r="NE167" s="222"/>
      <c r="NF167" s="222"/>
      <c r="NG167" s="222"/>
      <c r="NH167" s="222"/>
      <c r="NI167" s="222"/>
      <c r="NJ167" s="222"/>
      <c r="NK167" s="222"/>
      <c r="NL167" s="222"/>
      <c r="NM167" s="222"/>
      <c r="NN167" s="222"/>
      <c r="NO167" s="222"/>
      <c r="NP167" s="222"/>
      <c r="NQ167" s="222"/>
      <c r="NR167" s="222"/>
      <c r="NS167" s="222"/>
      <c r="NT167" s="222"/>
      <c r="NU167" s="222"/>
      <c r="NV167" s="222"/>
      <c r="NW167" s="222"/>
      <c r="NX167" s="222"/>
      <c r="NY167" s="222"/>
      <c r="NZ167" s="222"/>
      <c r="OA167" s="222"/>
      <c r="OB167" s="222"/>
      <c r="OC167" s="222"/>
      <c r="OD167" s="222"/>
      <c r="OE167" s="222"/>
      <c r="OF167" s="222"/>
      <c r="OG167" s="222"/>
      <c r="OH167" s="222"/>
      <c r="OI167" s="222"/>
      <c r="OJ167" s="222"/>
      <c r="OK167" s="222"/>
      <c r="OL167" s="222"/>
      <c r="OM167" s="222"/>
      <c r="ON167" s="222"/>
      <c r="OO167" s="222"/>
      <c r="OP167" s="222"/>
      <c r="OQ167" s="222"/>
      <c r="OR167" s="222"/>
      <c r="OS167" s="222"/>
      <c r="OT167" s="222"/>
      <c r="OU167" s="222"/>
      <c r="OV167" s="222"/>
      <c r="OW167" s="222"/>
      <c r="OX167" s="222"/>
      <c r="OY167" s="222"/>
      <c r="OZ167" s="222"/>
      <c r="PA167" s="222"/>
      <c r="PB167" s="222"/>
      <c r="PC167" s="222"/>
      <c r="PD167" s="222"/>
      <c r="PE167" s="222"/>
      <c r="PF167" s="222"/>
      <c r="PG167" s="222"/>
      <c r="PH167" s="222"/>
      <c r="PI167" s="222"/>
      <c r="PJ167" s="222"/>
      <c r="PK167" s="222"/>
      <c r="PL167" s="222"/>
      <c r="PM167" s="222"/>
      <c r="PN167" s="222"/>
      <c r="PO167" s="222"/>
      <c r="PP167" s="222"/>
      <c r="PQ167" s="222"/>
      <c r="PR167" s="222"/>
      <c r="PS167" s="222"/>
      <c r="PT167" s="222"/>
      <c r="PU167" s="222"/>
      <c r="PV167" s="222"/>
      <c r="PW167" s="222"/>
      <c r="PX167" s="222"/>
      <c r="PY167" s="222"/>
      <c r="PZ167" s="222"/>
      <c r="QA167" s="222"/>
      <c r="QB167" s="222"/>
      <c r="QC167" s="222"/>
      <c r="QD167" s="222"/>
      <c r="QE167" s="222"/>
      <c r="QF167" s="222"/>
      <c r="QG167" s="222"/>
      <c r="QH167" s="222"/>
      <c r="QI167" s="222"/>
      <c r="QJ167" s="222"/>
      <c r="QK167" s="222"/>
      <c r="QL167" s="222"/>
      <c r="QM167" s="222"/>
      <c r="QN167" s="222"/>
      <c r="QO167" s="222"/>
      <c r="QP167" s="222"/>
      <c r="QQ167" s="222"/>
      <c r="QR167" s="222"/>
      <c r="QS167" s="222"/>
      <c r="QT167" s="222"/>
      <c r="QU167" s="222"/>
      <c r="QV167" s="222"/>
      <c r="QW167" s="222"/>
      <c r="QX167" s="222"/>
      <c r="QY167" s="222"/>
      <c r="QZ167" s="222"/>
      <c r="RA167" s="222"/>
      <c r="RB167" s="222"/>
      <c r="RC167" s="222"/>
      <c r="RD167" s="222"/>
      <c r="RE167" s="222"/>
      <c r="RF167" s="222"/>
      <c r="RG167" s="222"/>
      <c r="RH167" s="222"/>
      <c r="RI167" s="222"/>
      <c r="RJ167" s="222"/>
      <c r="RK167" s="222"/>
      <c r="RL167" s="222"/>
      <c r="RM167" s="222"/>
      <c r="RN167" s="222"/>
      <c r="RO167" s="222"/>
      <c r="RP167" s="222"/>
      <c r="RQ167" s="222"/>
      <c r="RR167" s="222"/>
      <c r="RS167" s="222"/>
      <c r="RT167" s="222"/>
      <c r="RU167" s="222"/>
      <c r="RV167" s="222"/>
      <c r="RW167" s="222"/>
      <c r="RX167" s="222"/>
      <c r="RY167" s="222"/>
      <c r="RZ167" s="222"/>
      <c r="SA167" s="222"/>
      <c r="SB167" s="222"/>
      <c r="SC167" s="222"/>
      <c r="SD167" s="222"/>
      <c r="SE167" s="222"/>
      <c r="SF167" s="222"/>
      <c r="SG167" s="222"/>
      <c r="SH167" s="222"/>
      <c r="SI167" s="222"/>
      <c r="SJ167" s="222"/>
      <c r="SK167" s="222"/>
      <c r="SL167" s="222"/>
      <c r="SM167" s="222"/>
      <c r="SN167" s="222"/>
      <c r="SO167" s="222"/>
      <c r="SP167" s="222"/>
      <c r="SQ167" s="222"/>
      <c r="SR167" s="222"/>
      <c r="SS167" s="222"/>
      <c r="ST167" s="222"/>
      <c r="SU167" s="222"/>
      <c r="SV167" s="222"/>
      <c r="SW167" s="222"/>
      <c r="SX167" s="222"/>
      <c r="SY167" s="222"/>
      <c r="SZ167" s="222"/>
      <c r="TA167" s="222"/>
      <c r="TB167" s="222"/>
      <c r="TC167" s="222"/>
      <c r="TD167" s="222"/>
      <c r="TE167" s="222"/>
      <c r="TF167" s="222"/>
      <c r="TG167" s="222"/>
      <c r="TH167" s="222"/>
      <c r="TI167" s="222"/>
      <c r="TJ167" s="222"/>
      <c r="TK167" s="222"/>
      <c r="TL167" s="222"/>
      <c r="TM167" s="222"/>
      <c r="TN167" s="222"/>
      <c r="TO167" s="222"/>
      <c r="TP167" s="222"/>
      <c r="TQ167" s="222"/>
      <c r="TR167" s="222"/>
      <c r="TS167" s="222"/>
      <c r="TT167" s="222"/>
      <c r="TU167" s="222"/>
      <c r="TV167" s="222"/>
      <c r="TW167" s="222"/>
      <c r="TX167" s="222"/>
      <c r="TY167" s="222"/>
      <c r="TZ167" s="222"/>
      <c r="UA167" s="222"/>
      <c r="UB167" s="222"/>
      <c r="UC167" s="222"/>
      <c r="UD167" s="222"/>
      <c r="UE167" s="222"/>
      <c r="UF167" s="222"/>
      <c r="UG167" s="222"/>
      <c r="UH167" s="222"/>
      <c r="UI167" s="222"/>
      <c r="UJ167" s="222"/>
      <c r="UK167" s="222"/>
      <c r="UL167" s="222"/>
      <c r="UM167" s="222"/>
      <c r="UN167" s="222"/>
      <c r="UO167" s="222"/>
      <c r="UP167" s="222"/>
      <c r="UQ167" s="222"/>
      <c r="UR167" s="222"/>
      <c r="US167" s="222"/>
      <c r="UT167" s="222"/>
      <c r="UU167" s="222"/>
      <c r="UV167" s="222"/>
      <c r="UW167" s="222"/>
      <c r="UX167" s="222"/>
      <c r="UY167" s="222"/>
      <c r="UZ167" s="222"/>
      <c r="VA167" s="222"/>
      <c r="VB167" s="222"/>
      <c r="VC167" s="222"/>
      <c r="VD167" s="222"/>
      <c r="VE167" s="222"/>
      <c r="VF167" s="222"/>
      <c r="VG167" s="222"/>
      <c r="VH167" s="222"/>
      <c r="VI167" s="222"/>
      <c r="VJ167" s="222"/>
      <c r="VK167" s="222"/>
      <c r="VL167" s="222"/>
      <c r="VM167" s="222"/>
      <c r="VN167" s="222"/>
      <c r="VO167" s="222"/>
      <c r="VP167" s="222"/>
      <c r="VQ167" s="222"/>
      <c r="VR167" s="222"/>
      <c r="VS167" s="222"/>
      <c r="VT167" s="222"/>
      <c r="VU167" s="222"/>
      <c r="VV167" s="222"/>
      <c r="VW167" s="222"/>
      <c r="VX167" s="222"/>
      <c r="VY167" s="222"/>
      <c r="VZ167" s="222"/>
      <c r="WA167" s="222"/>
      <c r="WB167" s="222"/>
      <c r="WC167" s="222"/>
      <c r="WD167" s="222"/>
      <c r="WE167" s="222"/>
      <c r="WF167" s="222"/>
      <c r="WG167" s="222"/>
      <c r="WH167" s="222"/>
      <c r="WI167" s="222"/>
      <c r="WJ167" s="222"/>
      <c r="WK167" s="222"/>
      <c r="WL167" s="222"/>
      <c r="WM167" s="222"/>
      <c r="WN167" s="222"/>
      <c r="WO167" s="222"/>
      <c r="WP167" s="222"/>
      <c r="WQ167" s="222"/>
      <c r="WR167" s="222"/>
      <c r="WS167" s="222"/>
      <c r="WT167" s="222"/>
      <c r="WU167" s="222"/>
      <c r="WV167" s="222"/>
      <c r="WW167" s="222"/>
      <c r="WX167" s="222"/>
      <c r="WY167" s="222"/>
      <c r="WZ167" s="222"/>
      <c r="XA167" s="222"/>
      <c r="XB167" s="222"/>
      <c r="XC167" s="222"/>
      <c r="XD167" s="222"/>
      <c r="XE167" s="222"/>
      <c r="XF167" s="222"/>
      <c r="XG167" s="222"/>
      <c r="XH167" s="222"/>
      <c r="XI167" s="222"/>
      <c r="XJ167" s="222"/>
      <c r="XK167" s="222"/>
      <c r="XL167" s="222"/>
      <c r="XM167" s="222"/>
      <c r="XN167" s="222"/>
      <c r="XO167" s="222"/>
      <c r="XP167" s="222"/>
      <c r="XQ167" s="222"/>
      <c r="XR167" s="222"/>
      <c r="XS167" s="222"/>
      <c r="XT167" s="222"/>
      <c r="XU167" s="222"/>
      <c r="XV167" s="222"/>
      <c r="XW167" s="222"/>
      <c r="XX167" s="222"/>
      <c r="XY167" s="222"/>
      <c r="XZ167" s="222"/>
      <c r="YA167" s="222"/>
      <c r="YB167" s="222"/>
      <c r="YC167" s="222"/>
      <c r="YD167" s="222"/>
      <c r="YE167" s="222"/>
      <c r="YF167" s="222"/>
      <c r="YG167" s="222"/>
      <c r="YH167" s="222"/>
      <c r="YI167" s="222"/>
      <c r="YJ167" s="222"/>
      <c r="YK167" s="222"/>
      <c r="YL167" s="222"/>
      <c r="YM167" s="222"/>
      <c r="YN167" s="222"/>
      <c r="YO167" s="222"/>
      <c r="YP167" s="222"/>
      <c r="YQ167" s="222"/>
      <c r="YR167" s="222"/>
      <c r="YS167" s="222"/>
      <c r="YT167" s="222"/>
      <c r="YU167" s="222"/>
      <c r="YV167" s="222"/>
      <c r="YW167" s="222"/>
      <c r="YX167" s="222"/>
      <c r="YY167" s="222"/>
      <c r="YZ167" s="222"/>
      <c r="ZA167" s="222"/>
      <c r="ZB167" s="222"/>
      <c r="ZC167" s="222"/>
      <c r="ZD167" s="222"/>
      <c r="ZE167" s="222"/>
      <c r="ZF167" s="222"/>
      <c r="ZG167" s="222"/>
      <c r="ZH167" s="222"/>
      <c r="ZI167" s="222"/>
      <c r="ZJ167" s="222"/>
      <c r="ZK167" s="222"/>
      <c r="ZL167" s="222"/>
      <c r="ZM167" s="222"/>
      <c r="ZN167" s="222"/>
      <c r="ZO167" s="222"/>
      <c r="ZP167" s="222"/>
      <c r="ZQ167" s="222"/>
      <c r="ZR167" s="222"/>
      <c r="ZS167" s="222"/>
      <c r="ZT167" s="222"/>
      <c r="ZU167" s="222"/>
      <c r="ZV167" s="222"/>
      <c r="ZW167" s="222"/>
      <c r="ZX167" s="222"/>
      <c r="ZY167" s="222"/>
      <c r="ZZ167" s="222"/>
      <c r="AAA167" s="222"/>
      <c r="AAB167" s="222"/>
      <c r="AAC167" s="222"/>
      <c r="AAD167" s="222"/>
      <c r="AAE167" s="222"/>
      <c r="AAF167" s="222"/>
      <c r="AAG167" s="222"/>
      <c r="AAH167" s="222"/>
      <c r="AAI167" s="222"/>
      <c r="AAJ167" s="222"/>
      <c r="AAK167" s="222"/>
      <c r="AAL167" s="222"/>
      <c r="AAM167" s="222"/>
      <c r="AAN167" s="222"/>
      <c r="AAO167" s="222"/>
      <c r="AAP167" s="222"/>
      <c r="AAQ167" s="222"/>
      <c r="AAR167" s="222"/>
      <c r="AAS167" s="222"/>
      <c r="AAT167" s="222"/>
      <c r="AAU167" s="222"/>
      <c r="AAV167" s="222"/>
      <c r="AAW167" s="222"/>
      <c r="AAX167" s="222"/>
      <c r="AAY167" s="222"/>
      <c r="AAZ167" s="222"/>
      <c r="ABA167" s="222"/>
      <c r="ABB167" s="222"/>
      <c r="ABC167" s="222"/>
      <c r="ABD167" s="222"/>
      <c r="ABE167" s="222"/>
      <c r="ABF167" s="222"/>
      <c r="ABG167" s="222"/>
      <c r="ABH167" s="222"/>
      <c r="ABI167" s="222"/>
      <c r="ABJ167" s="222"/>
      <c r="ABK167" s="222"/>
      <c r="ABL167" s="222"/>
      <c r="ABM167" s="222"/>
      <c r="ABN167" s="222"/>
      <c r="ABO167" s="222"/>
      <c r="ABP167" s="222"/>
      <c r="ABQ167" s="222"/>
      <c r="ABR167" s="222"/>
      <c r="ABS167" s="222"/>
      <c r="ABT167" s="222"/>
      <c r="ABU167" s="222"/>
      <c r="ABV167" s="222"/>
      <c r="ABW167" s="222"/>
      <c r="ABX167" s="222"/>
      <c r="ABY167" s="222"/>
      <c r="ABZ167" s="222"/>
      <c r="ACA167" s="222"/>
      <c r="ACB167" s="222"/>
      <c r="ACC167" s="222"/>
      <c r="ACD167" s="222"/>
      <c r="ACE167" s="222"/>
      <c r="ACF167" s="222"/>
      <c r="ACG167" s="222"/>
      <c r="ACH167" s="222"/>
      <c r="ACI167" s="222"/>
      <c r="ACJ167" s="222"/>
      <c r="ACK167" s="222"/>
      <c r="ACL167" s="222"/>
      <c r="ACM167" s="222"/>
      <c r="ACN167" s="222"/>
      <c r="ACO167" s="222"/>
      <c r="ACP167" s="222"/>
      <c r="ACQ167" s="222"/>
      <c r="ACR167" s="222"/>
      <c r="ACS167" s="222"/>
      <c r="ACT167" s="222"/>
      <c r="ACU167" s="222"/>
      <c r="ACV167" s="222"/>
      <c r="ACW167" s="222"/>
      <c r="ACX167" s="222"/>
      <c r="ACY167" s="222"/>
      <c r="ACZ167" s="222"/>
      <c r="ADA167" s="222"/>
      <c r="ADB167" s="222"/>
      <c r="ADC167" s="222"/>
      <c r="ADD167" s="222"/>
      <c r="ADE167" s="222"/>
      <c r="ADF167" s="222"/>
      <c r="ADG167" s="222"/>
      <c r="ADH167" s="222"/>
      <c r="ADI167" s="222"/>
      <c r="ADJ167" s="222"/>
      <c r="ADK167" s="222"/>
      <c r="ADL167" s="222"/>
      <c r="ADM167" s="222"/>
      <c r="ADN167" s="222"/>
      <c r="ADO167" s="222"/>
      <c r="ADP167" s="222"/>
      <c r="ADQ167" s="222"/>
      <c r="ADR167" s="222"/>
      <c r="ADS167" s="222"/>
      <c r="ADT167" s="222"/>
      <c r="ADU167" s="222"/>
      <c r="ADV167" s="222"/>
      <c r="ADW167" s="222"/>
      <c r="ADX167" s="222"/>
      <c r="ADY167" s="222"/>
      <c r="ADZ167" s="222"/>
      <c r="AEA167" s="222"/>
      <c r="AEB167" s="222"/>
      <c r="AEC167" s="222"/>
      <c r="AED167" s="222"/>
      <c r="AEE167" s="222"/>
      <c r="AEF167" s="222"/>
      <c r="AEG167" s="222"/>
      <c r="AEH167" s="222"/>
      <c r="AEI167" s="222"/>
      <c r="AEJ167" s="222"/>
      <c r="AEK167" s="222"/>
      <c r="AEL167" s="222"/>
      <c r="AEM167" s="222"/>
      <c r="AEN167" s="222"/>
      <c r="AEO167" s="222"/>
      <c r="AEP167" s="222"/>
      <c r="AEQ167" s="222"/>
      <c r="AER167" s="222"/>
      <c r="AES167" s="222"/>
      <c r="AET167" s="222"/>
      <c r="AEU167" s="222"/>
      <c r="AEV167" s="222"/>
      <c r="AEW167" s="222"/>
      <c r="AEX167" s="222"/>
      <c r="AEY167" s="222"/>
      <c r="AEZ167" s="222"/>
      <c r="AFA167" s="222"/>
      <c r="AFB167" s="222"/>
      <c r="AFC167" s="222"/>
      <c r="AFD167" s="222"/>
      <c r="AFE167" s="222"/>
      <c r="AFF167" s="222"/>
      <c r="AFG167" s="222"/>
      <c r="AFH167" s="222"/>
      <c r="AFI167" s="222"/>
      <c r="AFJ167" s="222"/>
      <c r="AFK167" s="222"/>
      <c r="AFL167" s="222"/>
      <c r="AFM167" s="222"/>
      <c r="AFN167" s="222"/>
      <c r="AFO167" s="222"/>
      <c r="AFP167" s="222"/>
      <c r="AFQ167" s="222"/>
      <c r="AFR167" s="222"/>
      <c r="AFS167" s="222"/>
      <c r="AFT167" s="222"/>
      <c r="AFU167" s="222"/>
      <c r="AFV167" s="222"/>
      <c r="AFW167" s="222"/>
      <c r="AFX167" s="222"/>
      <c r="AFY167" s="222"/>
      <c r="AFZ167" s="222"/>
      <c r="AGA167" s="222"/>
      <c r="AGB167" s="222"/>
      <c r="AGC167" s="222"/>
      <c r="AGD167" s="222"/>
      <c r="AGE167" s="222"/>
      <c r="AGF167" s="222"/>
      <c r="AGG167" s="222"/>
      <c r="AGH167" s="222"/>
      <c r="AGI167" s="222"/>
      <c r="AGJ167" s="222"/>
      <c r="AGK167" s="222"/>
      <c r="AGL167" s="222"/>
      <c r="AGM167" s="222"/>
      <c r="AGN167" s="222"/>
      <c r="AGO167" s="222"/>
      <c r="AGP167" s="222"/>
      <c r="AGQ167" s="222"/>
      <c r="AGR167" s="222"/>
      <c r="AGS167" s="222"/>
      <c r="AGT167" s="222"/>
      <c r="AGU167" s="222"/>
      <c r="AGV167" s="222"/>
      <c r="AGW167" s="222"/>
      <c r="AGX167" s="222"/>
      <c r="AGY167" s="222"/>
      <c r="AGZ167" s="222"/>
      <c r="AHA167" s="222"/>
      <c r="AHB167" s="222"/>
      <c r="AHC167" s="222"/>
      <c r="AHD167" s="222"/>
      <c r="AHE167" s="222"/>
      <c r="AHF167" s="222"/>
      <c r="AHG167" s="222"/>
      <c r="AHH167" s="222"/>
      <c r="AHI167" s="222"/>
      <c r="AHJ167" s="222"/>
      <c r="AHK167" s="222"/>
      <c r="AHL167" s="222"/>
      <c r="AHM167" s="222"/>
      <c r="AHN167" s="222"/>
      <c r="AHO167" s="222"/>
      <c r="AHP167" s="222"/>
      <c r="AHQ167" s="222"/>
      <c r="AHR167" s="222"/>
      <c r="AHS167" s="222"/>
      <c r="AHT167" s="222"/>
      <c r="AHU167" s="222"/>
      <c r="AHV167" s="222"/>
      <c r="AHW167" s="222"/>
      <c r="AHX167" s="222"/>
      <c r="AHY167" s="222"/>
      <c r="AHZ167" s="222"/>
      <c r="AIA167" s="222"/>
      <c r="AIB167" s="222"/>
      <c r="AIC167" s="222"/>
      <c r="AID167" s="222"/>
      <c r="AIE167" s="222"/>
      <c r="AIF167" s="222"/>
      <c r="AIG167" s="222"/>
      <c r="AIH167" s="222"/>
      <c r="AII167" s="222"/>
      <c r="AIJ167" s="222"/>
      <c r="AIK167" s="222"/>
      <c r="AIL167" s="222"/>
      <c r="AIM167" s="222"/>
      <c r="AIN167" s="222"/>
      <c r="AIO167" s="222"/>
      <c r="AIP167" s="222"/>
      <c r="AIQ167" s="222"/>
      <c r="AIR167" s="222"/>
      <c r="AIS167" s="222"/>
      <c r="AIT167" s="222"/>
      <c r="AIU167" s="222"/>
      <c r="AIV167" s="222"/>
      <c r="AIW167" s="222"/>
      <c r="AIX167" s="222"/>
      <c r="AIY167" s="222"/>
      <c r="AIZ167" s="222"/>
      <c r="AJA167" s="222"/>
      <c r="AJB167" s="222"/>
      <c r="AJC167" s="222"/>
      <c r="AJD167" s="222"/>
      <c r="AJE167" s="222"/>
      <c r="AJF167" s="222"/>
      <c r="AJG167" s="222"/>
      <c r="AJH167" s="222"/>
      <c r="AJI167" s="222"/>
      <c r="AJJ167" s="222"/>
      <c r="AJK167" s="222"/>
      <c r="AJL167" s="222"/>
      <c r="AJM167" s="222"/>
      <c r="AJN167" s="222"/>
      <c r="AJO167" s="222"/>
      <c r="AJP167" s="222"/>
      <c r="AJQ167" s="222"/>
      <c r="AJR167" s="222"/>
      <c r="AJS167" s="222"/>
      <c r="AJT167" s="222"/>
      <c r="AJU167" s="222"/>
      <c r="AJV167" s="222"/>
      <c r="AJW167" s="222"/>
      <c r="AJX167" s="222"/>
      <c r="AJY167" s="222"/>
      <c r="AJZ167" s="222"/>
      <c r="AKA167" s="222"/>
      <c r="AKB167" s="222"/>
      <c r="AKC167" s="222"/>
      <c r="AKD167" s="222"/>
      <c r="AKE167" s="222"/>
      <c r="AKF167" s="222"/>
      <c r="AKG167" s="222"/>
      <c r="AKH167" s="222"/>
      <c r="AKI167" s="222"/>
      <c r="AKJ167" s="222"/>
      <c r="AKK167" s="222"/>
      <c r="AKL167" s="222"/>
      <c r="AKM167" s="222"/>
      <c r="AKN167" s="222"/>
      <c r="AKO167" s="222"/>
      <c r="AKP167" s="222"/>
      <c r="AKQ167" s="222"/>
      <c r="AKR167" s="222"/>
      <c r="AKS167" s="222"/>
      <c r="AKT167" s="222"/>
      <c r="AKU167" s="222"/>
      <c r="AKV167" s="222"/>
      <c r="AKW167" s="222"/>
      <c r="AKX167" s="222"/>
      <c r="AKY167" s="222"/>
      <c r="AKZ167" s="222"/>
      <c r="ALA167" s="222"/>
      <c r="ALB167" s="222"/>
      <c r="ALC167" s="222"/>
      <c r="ALD167" s="222"/>
      <c r="ALE167" s="222"/>
      <c r="ALF167" s="222"/>
      <c r="ALG167" s="222"/>
      <c r="ALH167" s="222"/>
      <c r="ALI167" s="222"/>
      <c r="ALJ167" s="222"/>
      <c r="ALK167" s="222"/>
      <c r="ALL167" s="222"/>
      <c r="ALM167" s="222"/>
      <c r="ALN167" s="222"/>
      <c r="ALO167" s="222"/>
    </row>
    <row r="168" spans="1:1003" s="322" customFormat="1" x14ac:dyDescent="0.25">
      <c r="A168" s="322" t="s">
        <v>208</v>
      </c>
      <c r="B168" s="228">
        <v>38379.07</v>
      </c>
      <c r="C168" s="255"/>
      <c r="D168" s="228">
        <v>32098.1</v>
      </c>
      <c r="E168" s="222"/>
      <c r="F168" s="222"/>
      <c r="G168" s="222"/>
      <c r="H168" s="222"/>
      <c r="I168" s="222"/>
      <c r="J168" s="222"/>
      <c r="K168" s="222"/>
      <c r="L168" s="222"/>
      <c r="M168" s="222"/>
      <c r="N168" s="222"/>
      <c r="O168" s="222"/>
      <c r="P168" s="222"/>
      <c r="Q168" s="222"/>
      <c r="R168" s="222"/>
      <c r="S168" s="222"/>
      <c r="T168" s="222"/>
      <c r="U168" s="222"/>
      <c r="V168" s="222"/>
      <c r="W168" s="222"/>
      <c r="X168" s="222"/>
      <c r="Y168" s="222"/>
      <c r="Z168" s="222"/>
      <c r="AA168" s="222"/>
      <c r="AB168" s="222"/>
      <c r="AC168" s="222"/>
      <c r="AD168" s="222"/>
      <c r="AE168" s="222"/>
      <c r="AF168" s="222"/>
      <c r="AG168" s="222"/>
      <c r="AH168" s="222"/>
      <c r="AI168" s="222"/>
      <c r="AJ168" s="222"/>
      <c r="AK168" s="222"/>
      <c r="AL168" s="222"/>
      <c r="AM168" s="222"/>
      <c r="AN168" s="222"/>
      <c r="AO168" s="222"/>
      <c r="AP168" s="222"/>
      <c r="AQ168" s="222"/>
      <c r="AR168" s="222"/>
      <c r="AS168" s="222"/>
      <c r="AT168" s="222"/>
      <c r="AU168" s="222"/>
      <c r="AV168" s="222"/>
      <c r="AW168" s="222"/>
      <c r="AX168" s="222"/>
      <c r="AY168" s="222"/>
      <c r="AZ168" s="222"/>
      <c r="BA168" s="222"/>
      <c r="BB168" s="222"/>
      <c r="BC168" s="222"/>
      <c r="BD168" s="222"/>
      <c r="BE168" s="222"/>
      <c r="BF168" s="222"/>
      <c r="BG168" s="222"/>
      <c r="BH168" s="222"/>
      <c r="BI168" s="222"/>
      <c r="BJ168" s="222"/>
      <c r="BK168" s="222"/>
      <c r="BL168" s="222"/>
      <c r="BM168" s="222"/>
      <c r="BN168" s="222"/>
      <c r="BO168" s="222"/>
      <c r="BP168" s="222"/>
      <c r="BQ168" s="222"/>
      <c r="BR168" s="222"/>
      <c r="BS168" s="222"/>
      <c r="BT168" s="222"/>
      <c r="BU168" s="222"/>
      <c r="BV168" s="222"/>
      <c r="BW168" s="222"/>
      <c r="BX168" s="222"/>
      <c r="BY168" s="222"/>
      <c r="BZ168" s="222"/>
      <c r="CA168" s="222"/>
      <c r="CB168" s="222"/>
      <c r="CC168" s="222"/>
      <c r="CD168" s="222"/>
      <c r="CE168" s="222"/>
      <c r="CF168" s="222"/>
      <c r="CG168" s="222"/>
      <c r="CH168" s="222"/>
      <c r="CI168" s="222"/>
      <c r="CJ168" s="222"/>
      <c r="CK168" s="222"/>
      <c r="CL168" s="222"/>
      <c r="CM168" s="222"/>
      <c r="CN168" s="222"/>
      <c r="CO168" s="222"/>
      <c r="CP168" s="222"/>
      <c r="CQ168" s="222"/>
      <c r="CR168" s="222"/>
      <c r="CS168" s="222"/>
      <c r="CT168" s="222"/>
      <c r="CU168" s="222"/>
      <c r="CV168" s="222"/>
      <c r="CW168" s="222"/>
      <c r="CX168" s="222"/>
      <c r="CY168" s="222"/>
      <c r="CZ168" s="222"/>
      <c r="DA168" s="222"/>
      <c r="DB168" s="222"/>
      <c r="DC168" s="222"/>
      <c r="DD168" s="222"/>
      <c r="DE168" s="222"/>
      <c r="DF168" s="222"/>
      <c r="DG168" s="222"/>
      <c r="DH168" s="222"/>
      <c r="DI168" s="222"/>
      <c r="DJ168" s="222"/>
      <c r="DK168" s="222"/>
      <c r="DL168" s="222"/>
      <c r="DM168" s="222"/>
      <c r="DN168" s="222"/>
      <c r="DO168" s="222"/>
      <c r="DP168" s="222"/>
      <c r="DQ168" s="222"/>
      <c r="DR168" s="222"/>
      <c r="DS168" s="222"/>
      <c r="DT168" s="222"/>
      <c r="DU168" s="222"/>
      <c r="DV168" s="222"/>
      <c r="DW168" s="222"/>
      <c r="DX168" s="222"/>
      <c r="DY168" s="222"/>
      <c r="DZ168" s="222"/>
      <c r="EA168" s="222"/>
      <c r="EB168" s="222"/>
      <c r="EC168" s="222"/>
      <c r="ED168" s="222"/>
      <c r="EE168" s="222"/>
      <c r="EF168" s="222"/>
      <c r="EG168" s="222"/>
      <c r="EH168" s="222"/>
      <c r="EI168" s="222"/>
      <c r="EJ168" s="222"/>
      <c r="EK168" s="222"/>
      <c r="EL168" s="222"/>
      <c r="EM168" s="222"/>
      <c r="EN168" s="222"/>
      <c r="EO168" s="222"/>
      <c r="EP168" s="222"/>
      <c r="EQ168" s="222"/>
      <c r="ER168" s="222"/>
      <c r="ES168" s="222"/>
      <c r="ET168" s="222"/>
      <c r="EU168" s="222"/>
      <c r="EV168" s="222"/>
      <c r="EW168" s="222"/>
      <c r="EX168" s="222"/>
      <c r="EY168" s="222"/>
      <c r="EZ168" s="222"/>
      <c r="FA168" s="222"/>
      <c r="FB168" s="222"/>
      <c r="FC168" s="222"/>
      <c r="FD168" s="222"/>
      <c r="FE168" s="222"/>
      <c r="FF168" s="222"/>
      <c r="FG168" s="222"/>
      <c r="FH168" s="222"/>
      <c r="FI168" s="222"/>
      <c r="FJ168" s="222"/>
      <c r="FK168" s="222"/>
      <c r="FL168" s="222"/>
      <c r="FM168" s="222"/>
      <c r="FN168" s="222"/>
      <c r="FO168" s="222"/>
      <c r="FP168" s="222"/>
      <c r="FQ168" s="222"/>
      <c r="FR168" s="222"/>
      <c r="FS168" s="222"/>
      <c r="FT168" s="222"/>
      <c r="FU168" s="222"/>
      <c r="FV168" s="222"/>
      <c r="FW168" s="222"/>
      <c r="FX168" s="222"/>
      <c r="FY168" s="222"/>
      <c r="FZ168" s="222"/>
      <c r="GA168" s="222"/>
      <c r="GB168" s="222"/>
      <c r="GC168" s="222"/>
      <c r="GD168" s="222"/>
      <c r="GE168" s="222"/>
      <c r="GF168" s="222"/>
      <c r="GG168" s="222"/>
      <c r="GH168" s="222"/>
      <c r="GI168" s="222"/>
      <c r="GJ168" s="222"/>
      <c r="GK168" s="222"/>
      <c r="GL168" s="222"/>
      <c r="GM168" s="222"/>
      <c r="GN168" s="222"/>
      <c r="GO168" s="222"/>
      <c r="GP168" s="222"/>
      <c r="GQ168" s="222"/>
      <c r="GR168" s="222"/>
      <c r="GS168" s="222"/>
      <c r="GT168" s="222"/>
      <c r="GU168" s="222"/>
      <c r="GV168" s="222"/>
      <c r="GW168" s="222"/>
      <c r="GX168" s="222"/>
      <c r="GY168" s="222"/>
      <c r="GZ168" s="222"/>
      <c r="HA168" s="222"/>
      <c r="HB168" s="222"/>
      <c r="HC168" s="222"/>
      <c r="HD168" s="222"/>
      <c r="HE168" s="222"/>
      <c r="HF168" s="222"/>
      <c r="HG168" s="222"/>
      <c r="HH168" s="222"/>
      <c r="HI168" s="222"/>
      <c r="HJ168" s="222"/>
      <c r="HK168" s="222"/>
      <c r="HL168" s="222"/>
      <c r="HM168" s="222"/>
      <c r="HN168" s="222"/>
      <c r="HO168" s="222"/>
      <c r="HP168" s="222"/>
      <c r="HQ168" s="222"/>
      <c r="HR168" s="222"/>
      <c r="HS168" s="222"/>
      <c r="HT168" s="222"/>
      <c r="HU168" s="222"/>
      <c r="HV168" s="222"/>
      <c r="HW168" s="222"/>
      <c r="HX168" s="222"/>
      <c r="HY168" s="222"/>
      <c r="HZ168" s="222"/>
      <c r="IA168" s="222"/>
      <c r="IB168" s="222"/>
      <c r="IC168" s="222"/>
      <c r="ID168" s="222"/>
      <c r="IE168" s="222"/>
      <c r="IF168" s="222"/>
      <c r="IG168" s="222"/>
      <c r="IH168" s="222"/>
      <c r="II168" s="222"/>
      <c r="IJ168" s="222"/>
      <c r="IK168" s="222"/>
      <c r="IL168" s="222"/>
      <c r="IM168" s="222"/>
      <c r="IN168" s="222"/>
      <c r="IO168" s="222"/>
      <c r="IP168" s="222"/>
      <c r="IQ168" s="222"/>
      <c r="IR168" s="222"/>
      <c r="IS168" s="222"/>
      <c r="IT168" s="222"/>
      <c r="IU168" s="222"/>
      <c r="IV168" s="222"/>
      <c r="IW168" s="222"/>
      <c r="IX168" s="222"/>
      <c r="IY168" s="222"/>
      <c r="IZ168" s="222"/>
      <c r="JA168" s="222"/>
      <c r="JB168" s="222"/>
      <c r="JC168" s="222"/>
      <c r="JD168" s="222"/>
      <c r="JE168" s="222"/>
      <c r="JF168" s="222"/>
      <c r="JG168" s="222"/>
      <c r="JH168" s="222"/>
      <c r="JI168" s="222"/>
      <c r="JJ168" s="222"/>
      <c r="JK168" s="222"/>
      <c r="JL168" s="222"/>
      <c r="JM168" s="222"/>
      <c r="JN168" s="222"/>
      <c r="JO168" s="222"/>
      <c r="JP168" s="222"/>
      <c r="JQ168" s="222"/>
      <c r="JR168" s="222"/>
      <c r="JS168" s="222"/>
      <c r="JT168" s="222"/>
      <c r="JU168" s="222"/>
      <c r="JV168" s="222"/>
      <c r="JW168" s="222"/>
      <c r="JX168" s="222"/>
      <c r="JY168" s="222"/>
      <c r="JZ168" s="222"/>
      <c r="KA168" s="222"/>
      <c r="KB168" s="222"/>
      <c r="KC168" s="222"/>
      <c r="KD168" s="222"/>
      <c r="KE168" s="222"/>
      <c r="KF168" s="222"/>
      <c r="KG168" s="222"/>
      <c r="KH168" s="222"/>
      <c r="KI168" s="222"/>
      <c r="KJ168" s="222"/>
      <c r="KK168" s="222"/>
      <c r="KL168" s="222"/>
      <c r="KM168" s="222"/>
      <c r="KN168" s="222"/>
      <c r="KO168" s="222"/>
      <c r="KP168" s="222"/>
      <c r="KQ168" s="222"/>
      <c r="KR168" s="222"/>
      <c r="KS168" s="222"/>
      <c r="KT168" s="222"/>
      <c r="KU168" s="222"/>
      <c r="KV168" s="222"/>
      <c r="KW168" s="222"/>
      <c r="KX168" s="222"/>
      <c r="KY168" s="222"/>
      <c r="KZ168" s="222"/>
      <c r="LA168" s="222"/>
      <c r="LB168" s="222"/>
      <c r="LC168" s="222"/>
      <c r="LD168" s="222"/>
      <c r="LE168" s="222"/>
      <c r="LF168" s="222"/>
      <c r="LG168" s="222"/>
      <c r="LH168" s="222"/>
      <c r="LI168" s="222"/>
      <c r="LJ168" s="222"/>
      <c r="LK168" s="222"/>
      <c r="LL168" s="222"/>
      <c r="LM168" s="222"/>
      <c r="LN168" s="222"/>
      <c r="LO168" s="222"/>
      <c r="LP168" s="222"/>
      <c r="LQ168" s="222"/>
      <c r="LR168" s="222"/>
      <c r="LS168" s="222"/>
      <c r="LT168" s="222"/>
      <c r="LU168" s="222"/>
      <c r="LV168" s="222"/>
      <c r="LW168" s="222"/>
      <c r="LX168" s="222"/>
      <c r="LY168" s="222"/>
      <c r="LZ168" s="222"/>
      <c r="MA168" s="222"/>
      <c r="MB168" s="222"/>
      <c r="MC168" s="222"/>
      <c r="MD168" s="222"/>
      <c r="ME168" s="222"/>
      <c r="MF168" s="222"/>
      <c r="MG168" s="222"/>
      <c r="MH168" s="222"/>
      <c r="MI168" s="222"/>
      <c r="MJ168" s="222"/>
      <c r="MK168" s="222"/>
      <c r="ML168" s="222"/>
      <c r="MM168" s="222"/>
      <c r="MN168" s="222"/>
      <c r="MO168" s="222"/>
      <c r="MP168" s="222"/>
      <c r="MQ168" s="222"/>
      <c r="MR168" s="222"/>
      <c r="MS168" s="222"/>
      <c r="MT168" s="222"/>
      <c r="MU168" s="222"/>
      <c r="MV168" s="222"/>
      <c r="MW168" s="222"/>
      <c r="MX168" s="222"/>
      <c r="MY168" s="222"/>
      <c r="MZ168" s="222"/>
      <c r="NA168" s="222"/>
      <c r="NB168" s="222"/>
      <c r="NC168" s="222"/>
      <c r="ND168" s="222"/>
      <c r="NE168" s="222"/>
      <c r="NF168" s="222"/>
      <c r="NG168" s="222"/>
      <c r="NH168" s="222"/>
      <c r="NI168" s="222"/>
      <c r="NJ168" s="222"/>
      <c r="NK168" s="222"/>
      <c r="NL168" s="222"/>
      <c r="NM168" s="222"/>
      <c r="NN168" s="222"/>
      <c r="NO168" s="222"/>
      <c r="NP168" s="222"/>
      <c r="NQ168" s="222"/>
      <c r="NR168" s="222"/>
      <c r="NS168" s="222"/>
      <c r="NT168" s="222"/>
      <c r="NU168" s="222"/>
      <c r="NV168" s="222"/>
      <c r="NW168" s="222"/>
      <c r="NX168" s="222"/>
      <c r="NY168" s="222"/>
      <c r="NZ168" s="222"/>
      <c r="OA168" s="222"/>
      <c r="OB168" s="222"/>
      <c r="OC168" s="222"/>
      <c r="OD168" s="222"/>
      <c r="OE168" s="222"/>
      <c r="OF168" s="222"/>
      <c r="OG168" s="222"/>
      <c r="OH168" s="222"/>
      <c r="OI168" s="222"/>
      <c r="OJ168" s="222"/>
      <c r="OK168" s="222"/>
      <c r="OL168" s="222"/>
      <c r="OM168" s="222"/>
      <c r="ON168" s="222"/>
      <c r="OO168" s="222"/>
      <c r="OP168" s="222"/>
      <c r="OQ168" s="222"/>
      <c r="OR168" s="222"/>
      <c r="OS168" s="222"/>
      <c r="OT168" s="222"/>
      <c r="OU168" s="222"/>
      <c r="OV168" s="222"/>
      <c r="OW168" s="222"/>
      <c r="OX168" s="222"/>
      <c r="OY168" s="222"/>
      <c r="OZ168" s="222"/>
      <c r="PA168" s="222"/>
      <c r="PB168" s="222"/>
      <c r="PC168" s="222"/>
      <c r="PD168" s="222"/>
      <c r="PE168" s="222"/>
      <c r="PF168" s="222"/>
      <c r="PG168" s="222"/>
      <c r="PH168" s="222"/>
      <c r="PI168" s="222"/>
      <c r="PJ168" s="222"/>
      <c r="PK168" s="222"/>
      <c r="PL168" s="222"/>
      <c r="PM168" s="222"/>
      <c r="PN168" s="222"/>
      <c r="PO168" s="222"/>
      <c r="PP168" s="222"/>
      <c r="PQ168" s="222"/>
      <c r="PR168" s="222"/>
      <c r="PS168" s="222"/>
      <c r="PT168" s="222"/>
      <c r="PU168" s="222"/>
      <c r="PV168" s="222"/>
      <c r="PW168" s="222"/>
      <c r="PX168" s="222"/>
      <c r="PY168" s="222"/>
      <c r="PZ168" s="222"/>
      <c r="QA168" s="222"/>
      <c r="QB168" s="222"/>
      <c r="QC168" s="222"/>
      <c r="QD168" s="222"/>
      <c r="QE168" s="222"/>
      <c r="QF168" s="222"/>
      <c r="QG168" s="222"/>
      <c r="QH168" s="222"/>
      <c r="QI168" s="222"/>
      <c r="QJ168" s="222"/>
      <c r="QK168" s="222"/>
      <c r="QL168" s="222"/>
      <c r="QM168" s="222"/>
      <c r="QN168" s="222"/>
      <c r="QO168" s="222"/>
      <c r="QP168" s="222"/>
      <c r="QQ168" s="222"/>
      <c r="QR168" s="222"/>
      <c r="QS168" s="222"/>
      <c r="QT168" s="222"/>
      <c r="QU168" s="222"/>
      <c r="QV168" s="222"/>
      <c r="QW168" s="222"/>
      <c r="QX168" s="222"/>
      <c r="QY168" s="222"/>
      <c r="QZ168" s="222"/>
      <c r="RA168" s="222"/>
      <c r="RB168" s="222"/>
      <c r="RC168" s="222"/>
      <c r="RD168" s="222"/>
      <c r="RE168" s="222"/>
      <c r="RF168" s="222"/>
      <c r="RG168" s="222"/>
      <c r="RH168" s="222"/>
      <c r="RI168" s="222"/>
      <c r="RJ168" s="222"/>
      <c r="RK168" s="222"/>
      <c r="RL168" s="222"/>
      <c r="RM168" s="222"/>
      <c r="RN168" s="222"/>
      <c r="RO168" s="222"/>
      <c r="RP168" s="222"/>
      <c r="RQ168" s="222"/>
      <c r="RR168" s="222"/>
      <c r="RS168" s="222"/>
      <c r="RT168" s="222"/>
      <c r="RU168" s="222"/>
      <c r="RV168" s="222"/>
      <c r="RW168" s="222"/>
      <c r="RX168" s="222"/>
      <c r="RY168" s="222"/>
      <c r="RZ168" s="222"/>
      <c r="SA168" s="222"/>
      <c r="SB168" s="222"/>
      <c r="SC168" s="222"/>
      <c r="SD168" s="222"/>
      <c r="SE168" s="222"/>
      <c r="SF168" s="222"/>
      <c r="SG168" s="222"/>
      <c r="SH168" s="222"/>
      <c r="SI168" s="222"/>
      <c r="SJ168" s="222"/>
      <c r="SK168" s="222"/>
      <c r="SL168" s="222"/>
      <c r="SM168" s="222"/>
      <c r="SN168" s="222"/>
      <c r="SO168" s="222"/>
      <c r="SP168" s="222"/>
      <c r="SQ168" s="222"/>
      <c r="SR168" s="222"/>
      <c r="SS168" s="222"/>
      <c r="ST168" s="222"/>
      <c r="SU168" s="222"/>
      <c r="SV168" s="222"/>
      <c r="SW168" s="222"/>
      <c r="SX168" s="222"/>
      <c r="SY168" s="222"/>
      <c r="SZ168" s="222"/>
      <c r="TA168" s="222"/>
      <c r="TB168" s="222"/>
      <c r="TC168" s="222"/>
      <c r="TD168" s="222"/>
      <c r="TE168" s="222"/>
      <c r="TF168" s="222"/>
      <c r="TG168" s="222"/>
      <c r="TH168" s="222"/>
      <c r="TI168" s="222"/>
      <c r="TJ168" s="222"/>
      <c r="TK168" s="222"/>
      <c r="TL168" s="222"/>
      <c r="TM168" s="222"/>
      <c r="TN168" s="222"/>
      <c r="TO168" s="222"/>
      <c r="TP168" s="222"/>
      <c r="TQ168" s="222"/>
      <c r="TR168" s="222"/>
      <c r="TS168" s="222"/>
      <c r="TT168" s="222"/>
      <c r="TU168" s="222"/>
      <c r="TV168" s="222"/>
      <c r="TW168" s="222"/>
      <c r="TX168" s="222"/>
      <c r="TY168" s="222"/>
      <c r="TZ168" s="222"/>
      <c r="UA168" s="222"/>
      <c r="UB168" s="222"/>
      <c r="UC168" s="222"/>
      <c r="UD168" s="222"/>
      <c r="UE168" s="222"/>
      <c r="UF168" s="222"/>
      <c r="UG168" s="222"/>
      <c r="UH168" s="222"/>
      <c r="UI168" s="222"/>
      <c r="UJ168" s="222"/>
      <c r="UK168" s="222"/>
      <c r="UL168" s="222"/>
      <c r="UM168" s="222"/>
      <c r="UN168" s="222"/>
      <c r="UO168" s="222"/>
      <c r="UP168" s="222"/>
      <c r="UQ168" s="222"/>
      <c r="UR168" s="222"/>
      <c r="US168" s="222"/>
      <c r="UT168" s="222"/>
      <c r="UU168" s="222"/>
      <c r="UV168" s="222"/>
      <c r="UW168" s="222"/>
      <c r="UX168" s="222"/>
      <c r="UY168" s="222"/>
      <c r="UZ168" s="222"/>
      <c r="VA168" s="222"/>
      <c r="VB168" s="222"/>
      <c r="VC168" s="222"/>
      <c r="VD168" s="222"/>
      <c r="VE168" s="222"/>
      <c r="VF168" s="222"/>
      <c r="VG168" s="222"/>
      <c r="VH168" s="222"/>
      <c r="VI168" s="222"/>
      <c r="VJ168" s="222"/>
      <c r="VK168" s="222"/>
      <c r="VL168" s="222"/>
      <c r="VM168" s="222"/>
      <c r="VN168" s="222"/>
      <c r="VO168" s="222"/>
      <c r="VP168" s="222"/>
      <c r="VQ168" s="222"/>
      <c r="VR168" s="222"/>
      <c r="VS168" s="222"/>
      <c r="VT168" s="222"/>
      <c r="VU168" s="222"/>
      <c r="VV168" s="222"/>
      <c r="VW168" s="222"/>
      <c r="VX168" s="222"/>
      <c r="VY168" s="222"/>
      <c r="VZ168" s="222"/>
      <c r="WA168" s="222"/>
      <c r="WB168" s="222"/>
      <c r="WC168" s="222"/>
      <c r="WD168" s="222"/>
      <c r="WE168" s="222"/>
      <c r="WF168" s="222"/>
      <c r="WG168" s="222"/>
      <c r="WH168" s="222"/>
      <c r="WI168" s="222"/>
      <c r="WJ168" s="222"/>
      <c r="WK168" s="222"/>
      <c r="WL168" s="222"/>
      <c r="WM168" s="222"/>
      <c r="WN168" s="222"/>
      <c r="WO168" s="222"/>
      <c r="WP168" s="222"/>
      <c r="WQ168" s="222"/>
      <c r="WR168" s="222"/>
      <c r="WS168" s="222"/>
      <c r="WT168" s="222"/>
      <c r="WU168" s="222"/>
      <c r="WV168" s="222"/>
      <c r="WW168" s="222"/>
      <c r="WX168" s="222"/>
      <c r="WY168" s="222"/>
      <c r="WZ168" s="222"/>
      <c r="XA168" s="222"/>
      <c r="XB168" s="222"/>
      <c r="XC168" s="222"/>
      <c r="XD168" s="222"/>
      <c r="XE168" s="222"/>
      <c r="XF168" s="222"/>
      <c r="XG168" s="222"/>
      <c r="XH168" s="222"/>
      <c r="XI168" s="222"/>
      <c r="XJ168" s="222"/>
      <c r="XK168" s="222"/>
      <c r="XL168" s="222"/>
      <c r="XM168" s="222"/>
      <c r="XN168" s="222"/>
      <c r="XO168" s="222"/>
      <c r="XP168" s="222"/>
      <c r="XQ168" s="222"/>
      <c r="XR168" s="222"/>
      <c r="XS168" s="222"/>
      <c r="XT168" s="222"/>
      <c r="XU168" s="222"/>
      <c r="XV168" s="222"/>
      <c r="XW168" s="222"/>
      <c r="XX168" s="222"/>
      <c r="XY168" s="222"/>
      <c r="XZ168" s="222"/>
      <c r="YA168" s="222"/>
      <c r="YB168" s="222"/>
      <c r="YC168" s="222"/>
      <c r="YD168" s="222"/>
      <c r="YE168" s="222"/>
      <c r="YF168" s="222"/>
      <c r="YG168" s="222"/>
      <c r="YH168" s="222"/>
      <c r="YI168" s="222"/>
      <c r="YJ168" s="222"/>
      <c r="YK168" s="222"/>
      <c r="YL168" s="222"/>
      <c r="YM168" s="222"/>
      <c r="YN168" s="222"/>
      <c r="YO168" s="222"/>
      <c r="YP168" s="222"/>
      <c r="YQ168" s="222"/>
      <c r="YR168" s="222"/>
      <c r="YS168" s="222"/>
      <c r="YT168" s="222"/>
      <c r="YU168" s="222"/>
      <c r="YV168" s="222"/>
      <c r="YW168" s="222"/>
      <c r="YX168" s="222"/>
      <c r="YY168" s="222"/>
      <c r="YZ168" s="222"/>
      <c r="ZA168" s="222"/>
      <c r="ZB168" s="222"/>
      <c r="ZC168" s="222"/>
      <c r="ZD168" s="222"/>
      <c r="ZE168" s="222"/>
      <c r="ZF168" s="222"/>
      <c r="ZG168" s="222"/>
      <c r="ZH168" s="222"/>
      <c r="ZI168" s="222"/>
      <c r="ZJ168" s="222"/>
      <c r="ZK168" s="222"/>
      <c r="ZL168" s="222"/>
      <c r="ZM168" s="222"/>
      <c r="ZN168" s="222"/>
      <c r="ZO168" s="222"/>
      <c r="ZP168" s="222"/>
      <c r="ZQ168" s="222"/>
      <c r="ZR168" s="222"/>
      <c r="ZS168" s="222"/>
      <c r="ZT168" s="222"/>
      <c r="ZU168" s="222"/>
      <c r="ZV168" s="222"/>
      <c r="ZW168" s="222"/>
      <c r="ZX168" s="222"/>
      <c r="ZY168" s="222"/>
      <c r="ZZ168" s="222"/>
      <c r="AAA168" s="222"/>
      <c r="AAB168" s="222"/>
      <c r="AAC168" s="222"/>
      <c r="AAD168" s="222"/>
      <c r="AAE168" s="222"/>
      <c r="AAF168" s="222"/>
      <c r="AAG168" s="222"/>
      <c r="AAH168" s="222"/>
      <c r="AAI168" s="222"/>
      <c r="AAJ168" s="222"/>
      <c r="AAK168" s="222"/>
      <c r="AAL168" s="222"/>
      <c r="AAM168" s="222"/>
      <c r="AAN168" s="222"/>
      <c r="AAO168" s="222"/>
      <c r="AAP168" s="222"/>
      <c r="AAQ168" s="222"/>
      <c r="AAR168" s="222"/>
      <c r="AAS168" s="222"/>
      <c r="AAT168" s="222"/>
      <c r="AAU168" s="222"/>
      <c r="AAV168" s="222"/>
      <c r="AAW168" s="222"/>
      <c r="AAX168" s="222"/>
      <c r="AAY168" s="222"/>
      <c r="AAZ168" s="222"/>
      <c r="ABA168" s="222"/>
      <c r="ABB168" s="222"/>
      <c r="ABC168" s="222"/>
      <c r="ABD168" s="222"/>
      <c r="ABE168" s="222"/>
      <c r="ABF168" s="222"/>
      <c r="ABG168" s="222"/>
      <c r="ABH168" s="222"/>
      <c r="ABI168" s="222"/>
      <c r="ABJ168" s="222"/>
      <c r="ABK168" s="222"/>
      <c r="ABL168" s="222"/>
      <c r="ABM168" s="222"/>
      <c r="ABN168" s="222"/>
      <c r="ABO168" s="222"/>
      <c r="ABP168" s="222"/>
      <c r="ABQ168" s="222"/>
      <c r="ABR168" s="222"/>
      <c r="ABS168" s="222"/>
      <c r="ABT168" s="222"/>
      <c r="ABU168" s="222"/>
      <c r="ABV168" s="222"/>
      <c r="ABW168" s="222"/>
      <c r="ABX168" s="222"/>
      <c r="ABY168" s="222"/>
      <c r="ABZ168" s="222"/>
      <c r="ACA168" s="222"/>
      <c r="ACB168" s="222"/>
      <c r="ACC168" s="222"/>
      <c r="ACD168" s="222"/>
      <c r="ACE168" s="222"/>
      <c r="ACF168" s="222"/>
      <c r="ACG168" s="222"/>
      <c r="ACH168" s="222"/>
      <c r="ACI168" s="222"/>
      <c r="ACJ168" s="222"/>
      <c r="ACK168" s="222"/>
      <c r="ACL168" s="222"/>
      <c r="ACM168" s="222"/>
      <c r="ACN168" s="222"/>
      <c r="ACO168" s="222"/>
      <c r="ACP168" s="222"/>
      <c r="ACQ168" s="222"/>
      <c r="ACR168" s="222"/>
      <c r="ACS168" s="222"/>
      <c r="ACT168" s="222"/>
      <c r="ACU168" s="222"/>
      <c r="ACV168" s="222"/>
      <c r="ACW168" s="222"/>
      <c r="ACX168" s="222"/>
      <c r="ACY168" s="222"/>
      <c r="ACZ168" s="222"/>
      <c r="ADA168" s="222"/>
      <c r="ADB168" s="222"/>
      <c r="ADC168" s="222"/>
      <c r="ADD168" s="222"/>
      <c r="ADE168" s="222"/>
      <c r="ADF168" s="222"/>
      <c r="ADG168" s="222"/>
      <c r="ADH168" s="222"/>
      <c r="ADI168" s="222"/>
      <c r="ADJ168" s="222"/>
      <c r="ADK168" s="222"/>
      <c r="ADL168" s="222"/>
      <c r="ADM168" s="222"/>
      <c r="ADN168" s="222"/>
      <c r="ADO168" s="222"/>
      <c r="ADP168" s="222"/>
      <c r="ADQ168" s="222"/>
      <c r="ADR168" s="222"/>
      <c r="ADS168" s="222"/>
      <c r="ADT168" s="222"/>
      <c r="ADU168" s="222"/>
      <c r="ADV168" s="222"/>
      <c r="ADW168" s="222"/>
      <c r="ADX168" s="222"/>
      <c r="ADY168" s="222"/>
      <c r="ADZ168" s="222"/>
      <c r="AEA168" s="222"/>
      <c r="AEB168" s="222"/>
      <c r="AEC168" s="222"/>
      <c r="AED168" s="222"/>
      <c r="AEE168" s="222"/>
      <c r="AEF168" s="222"/>
      <c r="AEG168" s="222"/>
      <c r="AEH168" s="222"/>
      <c r="AEI168" s="222"/>
      <c r="AEJ168" s="222"/>
      <c r="AEK168" s="222"/>
      <c r="AEL168" s="222"/>
      <c r="AEM168" s="222"/>
      <c r="AEN168" s="222"/>
      <c r="AEO168" s="222"/>
      <c r="AEP168" s="222"/>
      <c r="AEQ168" s="222"/>
      <c r="AER168" s="222"/>
      <c r="AES168" s="222"/>
      <c r="AET168" s="222"/>
      <c r="AEU168" s="222"/>
      <c r="AEV168" s="222"/>
      <c r="AEW168" s="222"/>
      <c r="AEX168" s="222"/>
      <c r="AEY168" s="222"/>
      <c r="AEZ168" s="222"/>
      <c r="AFA168" s="222"/>
      <c r="AFB168" s="222"/>
      <c r="AFC168" s="222"/>
      <c r="AFD168" s="222"/>
      <c r="AFE168" s="222"/>
      <c r="AFF168" s="222"/>
      <c r="AFG168" s="222"/>
      <c r="AFH168" s="222"/>
      <c r="AFI168" s="222"/>
      <c r="AFJ168" s="222"/>
      <c r="AFK168" s="222"/>
      <c r="AFL168" s="222"/>
      <c r="AFM168" s="222"/>
      <c r="AFN168" s="222"/>
      <c r="AFO168" s="222"/>
      <c r="AFP168" s="222"/>
      <c r="AFQ168" s="222"/>
      <c r="AFR168" s="222"/>
      <c r="AFS168" s="222"/>
      <c r="AFT168" s="222"/>
      <c r="AFU168" s="222"/>
      <c r="AFV168" s="222"/>
      <c r="AFW168" s="222"/>
      <c r="AFX168" s="222"/>
      <c r="AFY168" s="222"/>
      <c r="AFZ168" s="222"/>
      <c r="AGA168" s="222"/>
      <c r="AGB168" s="222"/>
      <c r="AGC168" s="222"/>
      <c r="AGD168" s="222"/>
      <c r="AGE168" s="222"/>
      <c r="AGF168" s="222"/>
      <c r="AGG168" s="222"/>
      <c r="AGH168" s="222"/>
      <c r="AGI168" s="222"/>
      <c r="AGJ168" s="222"/>
      <c r="AGK168" s="222"/>
      <c r="AGL168" s="222"/>
      <c r="AGM168" s="222"/>
      <c r="AGN168" s="222"/>
      <c r="AGO168" s="222"/>
      <c r="AGP168" s="222"/>
      <c r="AGQ168" s="222"/>
      <c r="AGR168" s="222"/>
      <c r="AGS168" s="222"/>
      <c r="AGT168" s="222"/>
      <c r="AGU168" s="222"/>
      <c r="AGV168" s="222"/>
      <c r="AGW168" s="222"/>
      <c r="AGX168" s="222"/>
      <c r="AGY168" s="222"/>
      <c r="AGZ168" s="222"/>
      <c r="AHA168" s="222"/>
      <c r="AHB168" s="222"/>
      <c r="AHC168" s="222"/>
      <c r="AHD168" s="222"/>
      <c r="AHE168" s="222"/>
      <c r="AHF168" s="222"/>
      <c r="AHG168" s="222"/>
      <c r="AHH168" s="222"/>
      <c r="AHI168" s="222"/>
      <c r="AHJ168" s="222"/>
      <c r="AHK168" s="222"/>
      <c r="AHL168" s="222"/>
      <c r="AHM168" s="222"/>
      <c r="AHN168" s="222"/>
      <c r="AHO168" s="222"/>
      <c r="AHP168" s="222"/>
      <c r="AHQ168" s="222"/>
      <c r="AHR168" s="222"/>
      <c r="AHS168" s="222"/>
      <c r="AHT168" s="222"/>
      <c r="AHU168" s="222"/>
      <c r="AHV168" s="222"/>
      <c r="AHW168" s="222"/>
      <c r="AHX168" s="222"/>
      <c r="AHY168" s="222"/>
      <c r="AHZ168" s="222"/>
      <c r="AIA168" s="222"/>
      <c r="AIB168" s="222"/>
      <c r="AIC168" s="222"/>
      <c r="AID168" s="222"/>
      <c r="AIE168" s="222"/>
      <c r="AIF168" s="222"/>
      <c r="AIG168" s="222"/>
      <c r="AIH168" s="222"/>
      <c r="AII168" s="222"/>
      <c r="AIJ168" s="222"/>
      <c r="AIK168" s="222"/>
      <c r="AIL168" s="222"/>
      <c r="AIM168" s="222"/>
      <c r="AIN168" s="222"/>
      <c r="AIO168" s="222"/>
      <c r="AIP168" s="222"/>
      <c r="AIQ168" s="222"/>
      <c r="AIR168" s="222"/>
      <c r="AIS168" s="222"/>
      <c r="AIT168" s="222"/>
      <c r="AIU168" s="222"/>
      <c r="AIV168" s="222"/>
      <c r="AIW168" s="222"/>
      <c r="AIX168" s="222"/>
      <c r="AIY168" s="222"/>
      <c r="AIZ168" s="222"/>
      <c r="AJA168" s="222"/>
      <c r="AJB168" s="222"/>
      <c r="AJC168" s="222"/>
      <c r="AJD168" s="222"/>
      <c r="AJE168" s="222"/>
      <c r="AJF168" s="222"/>
      <c r="AJG168" s="222"/>
      <c r="AJH168" s="222"/>
      <c r="AJI168" s="222"/>
      <c r="AJJ168" s="222"/>
      <c r="AJK168" s="222"/>
      <c r="AJL168" s="222"/>
      <c r="AJM168" s="222"/>
      <c r="AJN168" s="222"/>
      <c r="AJO168" s="222"/>
      <c r="AJP168" s="222"/>
      <c r="AJQ168" s="222"/>
      <c r="AJR168" s="222"/>
      <c r="AJS168" s="222"/>
      <c r="AJT168" s="222"/>
      <c r="AJU168" s="222"/>
      <c r="AJV168" s="222"/>
      <c r="AJW168" s="222"/>
      <c r="AJX168" s="222"/>
      <c r="AJY168" s="222"/>
      <c r="AJZ168" s="222"/>
      <c r="AKA168" s="222"/>
      <c r="AKB168" s="222"/>
      <c r="AKC168" s="222"/>
      <c r="AKD168" s="222"/>
      <c r="AKE168" s="222"/>
      <c r="AKF168" s="222"/>
      <c r="AKG168" s="222"/>
      <c r="AKH168" s="222"/>
      <c r="AKI168" s="222"/>
      <c r="AKJ168" s="222"/>
      <c r="AKK168" s="222"/>
      <c r="AKL168" s="222"/>
      <c r="AKM168" s="222"/>
      <c r="AKN168" s="222"/>
      <c r="AKO168" s="222"/>
      <c r="AKP168" s="222"/>
      <c r="AKQ168" s="222"/>
      <c r="AKR168" s="222"/>
      <c r="AKS168" s="222"/>
      <c r="AKT168" s="222"/>
      <c r="AKU168" s="222"/>
      <c r="AKV168" s="222"/>
      <c r="AKW168" s="222"/>
      <c r="AKX168" s="222"/>
      <c r="AKY168" s="222"/>
      <c r="AKZ168" s="222"/>
      <c r="ALA168" s="222"/>
      <c r="ALB168" s="222"/>
      <c r="ALC168" s="222"/>
      <c r="ALD168" s="222"/>
      <c r="ALE168" s="222"/>
      <c r="ALF168" s="222"/>
      <c r="ALG168" s="222"/>
      <c r="ALH168" s="222"/>
      <c r="ALI168" s="222"/>
      <c r="ALJ168" s="222"/>
      <c r="ALK168" s="222"/>
      <c r="ALL168" s="222"/>
      <c r="ALM168" s="222"/>
      <c r="ALN168" s="222"/>
      <c r="ALO168" s="222"/>
    </row>
    <row r="169" spans="1:1003" s="322" customFormat="1" x14ac:dyDescent="0.25">
      <c r="A169" s="322" t="s">
        <v>209</v>
      </c>
      <c r="B169" s="228">
        <v>625684.25</v>
      </c>
      <c r="C169" s="255"/>
      <c r="D169" s="228">
        <v>625684.25</v>
      </c>
      <c r="E169" s="328"/>
      <c r="F169" s="222"/>
      <c r="G169" s="222"/>
      <c r="H169" s="222"/>
      <c r="I169" s="222"/>
      <c r="J169" s="222"/>
      <c r="K169" s="222"/>
      <c r="L169" s="222"/>
      <c r="M169" s="222"/>
      <c r="N169" s="222"/>
      <c r="O169" s="222"/>
      <c r="P169" s="222"/>
      <c r="Q169" s="222"/>
      <c r="R169" s="222"/>
      <c r="S169" s="222"/>
      <c r="T169" s="222"/>
      <c r="U169" s="222"/>
      <c r="V169" s="222"/>
      <c r="W169" s="222"/>
      <c r="X169" s="222"/>
      <c r="Y169" s="222"/>
      <c r="Z169" s="222"/>
      <c r="AA169" s="222"/>
      <c r="AB169" s="222"/>
      <c r="AC169" s="222"/>
      <c r="AD169" s="222"/>
      <c r="AE169" s="222"/>
      <c r="AF169" s="222"/>
      <c r="AG169" s="222"/>
      <c r="AH169" s="222"/>
      <c r="AI169" s="222"/>
      <c r="AJ169" s="222"/>
      <c r="AK169" s="222"/>
      <c r="AL169" s="222"/>
      <c r="AM169" s="222"/>
      <c r="AN169" s="222"/>
      <c r="AO169" s="222"/>
      <c r="AP169" s="222"/>
      <c r="AQ169" s="222"/>
      <c r="AR169" s="222"/>
      <c r="AS169" s="222"/>
      <c r="AT169" s="222"/>
      <c r="AU169" s="222"/>
      <c r="AV169" s="222"/>
      <c r="AW169" s="222"/>
      <c r="AX169" s="222"/>
      <c r="AY169" s="222"/>
      <c r="AZ169" s="222"/>
      <c r="BA169" s="222"/>
      <c r="BB169" s="222"/>
      <c r="BC169" s="222"/>
      <c r="BD169" s="222"/>
      <c r="BE169" s="222"/>
      <c r="BF169" s="222"/>
      <c r="BG169" s="222"/>
      <c r="BH169" s="222"/>
      <c r="BI169" s="222"/>
      <c r="BJ169" s="222"/>
      <c r="BK169" s="222"/>
      <c r="BL169" s="222"/>
      <c r="BM169" s="222"/>
      <c r="BN169" s="222"/>
      <c r="BO169" s="222"/>
      <c r="BP169" s="222"/>
      <c r="BQ169" s="222"/>
      <c r="BR169" s="222"/>
      <c r="BS169" s="222"/>
      <c r="BT169" s="222"/>
      <c r="BU169" s="222"/>
      <c r="BV169" s="222"/>
      <c r="BW169" s="222"/>
      <c r="BX169" s="222"/>
      <c r="BY169" s="222"/>
      <c r="BZ169" s="222"/>
      <c r="CA169" s="222"/>
      <c r="CB169" s="222"/>
      <c r="CC169" s="222"/>
      <c r="CD169" s="222"/>
      <c r="CE169" s="222"/>
      <c r="CF169" s="222"/>
      <c r="CG169" s="222"/>
      <c r="CH169" s="222"/>
      <c r="CI169" s="222"/>
      <c r="CJ169" s="222"/>
      <c r="CK169" s="222"/>
      <c r="CL169" s="222"/>
      <c r="CM169" s="222"/>
      <c r="CN169" s="222"/>
      <c r="CO169" s="222"/>
      <c r="CP169" s="222"/>
      <c r="CQ169" s="222"/>
      <c r="CR169" s="222"/>
      <c r="CS169" s="222"/>
      <c r="CT169" s="222"/>
      <c r="CU169" s="222"/>
      <c r="CV169" s="222"/>
      <c r="CW169" s="222"/>
      <c r="CX169" s="222"/>
      <c r="CY169" s="222"/>
      <c r="CZ169" s="222"/>
      <c r="DA169" s="222"/>
      <c r="DB169" s="222"/>
      <c r="DC169" s="222"/>
      <c r="DD169" s="222"/>
      <c r="DE169" s="222"/>
      <c r="DF169" s="222"/>
      <c r="DG169" s="222"/>
      <c r="DH169" s="222"/>
      <c r="DI169" s="222"/>
      <c r="DJ169" s="222"/>
      <c r="DK169" s="222"/>
      <c r="DL169" s="222"/>
      <c r="DM169" s="222"/>
      <c r="DN169" s="222"/>
      <c r="DO169" s="222"/>
      <c r="DP169" s="222"/>
      <c r="DQ169" s="222"/>
      <c r="DR169" s="222"/>
      <c r="DS169" s="222"/>
      <c r="DT169" s="222"/>
      <c r="DU169" s="222"/>
      <c r="DV169" s="222"/>
      <c r="DW169" s="222"/>
      <c r="DX169" s="222"/>
      <c r="DY169" s="222"/>
      <c r="DZ169" s="222"/>
      <c r="EA169" s="222"/>
      <c r="EB169" s="222"/>
      <c r="EC169" s="222"/>
      <c r="ED169" s="222"/>
      <c r="EE169" s="222"/>
      <c r="EF169" s="222"/>
      <c r="EG169" s="222"/>
      <c r="EH169" s="222"/>
      <c r="EI169" s="222"/>
      <c r="EJ169" s="222"/>
      <c r="EK169" s="222"/>
      <c r="EL169" s="222"/>
      <c r="EM169" s="222"/>
      <c r="EN169" s="222"/>
      <c r="EO169" s="222"/>
      <c r="EP169" s="222"/>
      <c r="EQ169" s="222"/>
      <c r="ER169" s="222"/>
      <c r="ES169" s="222"/>
      <c r="ET169" s="222"/>
      <c r="EU169" s="222"/>
      <c r="EV169" s="222"/>
      <c r="EW169" s="222"/>
      <c r="EX169" s="222"/>
      <c r="EY169" s="222"/>
      <c r="EZ169" s="222"/>
      <c r="FA169" s="222"/>
      <c r="FB169" s="222"/>
      <c r="FC169" s="222"/>
      <c r="FD169" s="222"/>
      <c r="FE169" s="222"/>
      <c r="FF169" s="222"/>
      <c r="FG169" s="222"/>
      <c r="FH169" s="222"/>
      <c r="FI169" s="222"/>
      <c r="FJ169" s="222"/>
      <c r="FK169" s="222"/>
      <c r="FL169" s="222"/>
      <c r="FM169" s="222"/>
      <c r="FN169" s="222"/>
      <c r="FO169" s="222"/>
      <c r="FP169" s="222"/>
      <c r="FQ169" s="222"/>
      <c r="FR169" s="222"/>
      <c r="FS169" s="222"/>
      <c r="FT169" s="222"/>
      <c r="FU169" s="222"/>
      <c r="FV169" s="222"/>
      <c r="FW169" s="222"/>
      <c r="FX169" s="222"/>
      <c r="FY169" s="222"/>
      <c r="FZ169" s="222"/>
      <c r="GA169" s="222"/>
      <c r="GB169" s="222"/>
      <c r="GC169" s="222"/>
      <c r="GD169" s="222"/>
      <c r="GE169" s="222"/>
      <c r="GF169" s="222"/>
      <c r="GG169" s="222"/>
      <c r="GH169" s="222"/>
      <c r="GI169" s="222"/>
      <c r="GJ169" s="222"/>
      <c r="GK169" s="222"/>
      <c r="GL169" s="222"/>
      <c r="GM169" s="222"/>
      <c r="GN169" s="222"/>
      <c r="GO169" s="222"/>
      <c r="GP169" s="222"/>
      <c r="GQ169" s="222"/>
      <c r="GR169" s="222"/>
      <c r="GS169" s="222"/>
      <c r="GT169" s="222"/>
      <c r="GU169" s="222"/>
      <c r="GV169" s="222"/>
      <c r="GW169" s="222"/>
      <c r="GX169" s="222"/>
      <c r="GY169" s="222"/>
      <c r="GZ169" s="222"/>
      <c r="HA169" s="222"/>
      <c r="HB169" s="222"/>
      <c r="HC169" s="222"/>
      <c r="HD169" s="222"/>
      <c r="HE169" s="222"/>
      <c r="HF169" s="222"/>
      <c r="HG169" s="222"/>
      <c r="HH169" s="222"/>
      <c r="HI169" s="222"/>
      <c r="HJ169" s="222"/>
      <c r="HK169" s="222"/>
      <c r="HL169" s="222"/>
      <c r="HM169" s="222"/>
      <c r="HN169" s="222"/>
      <c r="HO169" s="222"/>
      <c r="HP169" s="222"/>
      <c r="HQ169" s="222"/>
      <c r="HR169" s="222"/>
      <c r="HS169" s="222"/>
      <c r="HT169" s="222"/>
      <c r="HU169" s="222"/>
      <c r="HV169" s="222"/>
      <c r="HW169" s="222"/>
      <c r="HX169" s="222"/>
      <c r="HY169" s="222"/>
      <c r="HZ169" s="222"/>
      <c r="IA169" s="222"/>
      <c r="IB169" s="222"/>
      <c r="IC169" s="222"/>
      <c r="ID169" s="222"/>
      <c r="IE169" s="222"/>
      <c r="IF169" s="222"/>
      <c r="IG169" s="222"/>
      <c r="IH169" s="222"/>
      <c r="II169" s="222"/>
      <c r="IJ169" s="222"/>
      <c r="IK169" s="222"/>
      <c r="IL169" s="222"/>
      <c r="IM169" s="222"/>
      <c r="IN169" s="222"/>
      <c r="IO169" s="222"/>
      <c r="IP169" s="222"/>
      <c r="IQ169" s="222"/>
      <c r="IR169" s="222"/>
      <c r="IS169" s="222"/>
      <c r="IT169" s="222"/>
      <c r="IU169" s="222"/>
      <c r="IV169" s="222"/>
      <c r="IW169" s="222"/>
      <c r="IX169" s="222"/>
      <c r="IY169" s="222"/>
      <c r="IZ169" s="222"/>
      <c r="JA169" s="222"/>
      <c r="JB169" s="222"/>
      <c r="JC169" s="222"/>
      <c r="JD169" s="222"/>
      <c r="JE169" s="222"/>
      <c r="JF169" s="222"/>
      <c r="JG169" s="222"/>
      <c r="JH169" s="222"/>
      <c r="JI169" s="222"/>
      <c r="JJ169" s="222"/>
      <c r="JK169" s="222"/>
      <c r="JL169" s="222"/>
      <c r="JM169" s="222"/>
      <c r="JN169" s="222"/>
      <c r="JO169" s="222"/>
      <c r="JP169" s="222"/>
      <c r="JQ169" s="222"/>
      <c r="JR169" s="222"/>
      <c r="JS169" s="222"/>
      <c r="JT169" s="222"/>
      <c r="JU169" s="222"/>
      <c r="JV169" s="222"/>
      <c r="JW169" s="222"/>
      <c r="JX169" s="222"/>
      <c r="JY169" s="222"/>
      <c r="JZ169" s="222"/>
      <c r="KA169" s="222"/>
      <c r="KB169" s="222"/>
      <c r="KC169" s="222"/>
      <c r="KD169" s="222"/>
      <c r="KE169" s="222"/>
      <c r="KF169" s="222"/>
      <c r="KG169" s="222"/>
      <c r="KH169" s="222"/>
      <c r="KI169" s="222"/>
      <c r="KJ169" s="222"/>
      <c r="KK169" s="222"/>
      <c r="KL169" s="222"/>
      <c r="KM169" s="222"/>
      <c r="KN169" s="222"/>
      <c r="KO169" s="222"/>
      <c r="KP169" s="222"/>
      <c r="KQ169" s="222"/>
      <c r="KR169" s="222"/>
      <c r="KS169" s="222"/>
      <c r="KT169" s="222"/>
      <c r="KU169" s="222"/>
      <c r="KV169" s="222"/>
      <c r="KW169" s="222"/>
      <c r="KX169" s="222"/>
      <c r="KY169" s="222"/>
      <c r="KZ169" s="222"/>
      <c r="LA169" s="222"/>
      <c r="LB169" s="222"/>
      <c r="LC169" s="222"/>
      <c r="LD169" s="222"/>
      <c r="LE169" s="222"/>
      <c r="LF169" s="222"/>
      <c r="LG169" s="222"/>
      <c r="LH169" s="222"/>
      <c r="LI169" s="222"/>
      <c r="LJ169" s="222"/>
      <c r="LK169" s="222"/>
      <c r="LL169" s="222"/>
      <c r="LM169" s="222"/>
      <c r="LN169" s="222"/>
      <c r="LO169" s="222"/>
      <c r="LP169" s="222"/>
      <c r="LQ169" s="222"/>
      <c r="LR169" s="222"/>
      <c r="LS169" s="222"/>
      <c r="LT169" s="222"/>
      <c r="LU169" s="222"/>
      <c r="LV169" s="222"/>
      <c r="LW169" s="222"/>
      <c r="LX169" s="222"/>
      <c r="LY169" s="222"/>
      <c r="LZ169" s="222"/>
      <c r="MA169" s="222"/>
      <c r="MB169" s="222"/>
      <c r="MC169" s="222"/>
      <c r="MD169" s="222"/>
      <c r="ME169" s="222"/>
      <c r="MF169" s="222"/>
      <c r="MG169" s="222"/>
      <c r="MH169" s="222"/>
      <c r="MI169" s="222"/>
      <c r="MJ169" s="222"/>
      <c r="MK169" s="222"/>
      <c r="ML169" s="222"/>
      <c r="MM169" s="222"/>
      <c r="MN169" s="222"/>
      <c r="MO169" s="222"/>
      <c r="MP169" s="222"/>
      <c r="MQ169" s="222"/>
      <c r="MR169" s="222"/>
      <c r="MS169" s="222"/>
      <c r="MT169" s="222"/>
      <c r="MU169" s="222"/>
      <c r="MV169" s="222"/>
      <c r="MW169" s="222"/>
      <c r="MX169" s="222"/>
      <c r="MY169" s="222"/>
      <c r="MZ169" s="222"/>
      <c r="NA169" s="222"/>
      <c r="NB169" s="222"/>
      <c r="NC169" s="222"/>
      <c r="ND169" s="222"/>
      <c r="NE169" s="222"/>
      <c r="NF169" s="222"/>
      <c r="NG169" s="222"/>
      <c r="NH169" s="222"/>
      <c r="NI169" s="222"/>
      <c r="NJ169" s="222"/>
      <c r="NK169" s="222"/>
      <c r="NL169" s="222"/>
      <c r="NM169" s="222"/>
      <c r="NN169" s="222"/>
      <c r="NO169" s="222"/>
      <c r="NP169" s="222"/>
      <c r="NQ169" s="222"/>
      <c r="NR169" s="222"/>
      <c r="NS169" s="222"/>
      <c r="NT169" s="222"/>
      <c r="NU169" s="222"/>
      <c r="NV169" s="222"/>
      <c r="NW169" s="222"/>
      <c r="NX169" s="222"/>
      <c r="NY169" s="222"/>
      <c r="NZ169" s="222"/>
      <c r="OA169" s="222"/>
      <c r="OB169" s="222"/>
      <c r="OC169" s="222"/>
      <c r="OD169" s="222"/>
      <c r="OE169" s="222"/>
      <c r="OF169" s="222"/>
      <c r="OG169" s="222"/>
      <c r="OH169" s="222"/>
      <c r="OI169" s="222"/>
      <c r="OJ169" s="222"/>
      <c r="OK169" s="222"/>
      <c r="OL169" s="222"/>
      <c r="OM169" s="222"/>
      <c r="ON169" s="222"/>
      <c r="OO169" s="222"/>
      <c r="OP169" s="222"/>
      <c r="OQ169" s="222"/>
      <c r="OR169" s="222"/>
      <c r="OS169" s="222"/>
      <c r="OT169" s="222"/>
      <c r="OU169" s="222"/>
      <c r="OV169" s="222"/>
      <c r="OW169" s="222"/>
      <c r="OX169" s="222"/>
      <c r="OY169" s="222"/>
      <c r="OZ169" s="222"/>
      <c r="PA169" s="222"/>
      <c r="PB169" s="222"/>
      <c r="PC169" s="222"/>
      <c r="PD169" s="222"/>
      <c r="PE169" s="222"/>
      <c r="PF169" s="222"/>
      <c r="PG169" s="222"/>
      <c r="PH169" s="222"/>
      <c r="PI169" s="222"/>
      <c r="PJ169" s="222"/>
      <c r="PK169" s="222"/>
      <c r="PL169" s="222"/>
      <c r="PM169" s="222"/>
      <c r="PN169" s="222"/>
      <c r="PO169" s="222"/>
      <c r="PP169" s="222"/>
      <c r="PQ169" s="222"/>
      <c r="PR169" s="222"/>
      <c r="PS169" s="222"/>
      <c r="PT169" s="222"/>
      <c r="PU169" s="222"/>
      <c r="PV169" s="222"/>
      <c r="PW169" s="222"/>
      <c r="PX169" s="222"/>
      <c r="PY169" s="222"/>
      <c r="PZ169" s="222"/>
      <c r="QA169" s="222"/>
      <c r="QB169" s="222"/>
      <c r="QC169" s="222"/>
      <c r="QD169" s="222"/>
      <c r="QE169" s="222"/>
      <c r="QF169" s="222"/>
      <c r="QG169" s="222"/>
      <c r="QH169" s="222"/>
      <c r="QI169" s="222"/>
      <c r="QJ169" s="222"/>
      <c r="QK169" s="222"/>
      <c r="QL169" s="222"/>
      <c r="QM169" s="222"/>
      <c r="QN169" s="222"/>
      <c r="QO169" s="222"/>
      <c r="QP169" s="222"/>
      <c r="QQ169" s="222"/>
      <c r="QR169" s="222"/>
      <c r="QS169" s="222"/>
      <c r="QT169" s="222"/>
      <c r="QU169" s="222"/>
      <c r="QV169" s="222"/>
      <c r="QW169" s="222"/>
      <c r="QX169" s="222"/>
      <c r="QY169" s="222"/>
      <c r="QZ169" s="222"/>
      <c r="RA169" s="222"/>
      <c r="RB169" s="222"/>
      <c r="RC169" s="222"/>
      <c r="RD169" s="222"/>
      <c r="RE169" s="222"/>
      <c r="RF169" s="222"/>
      <c r="RG169" s="222"/>
      <c r="RH169" s="222"/>
      <c r="RI169" s="222"/>
      <c r="RJ169" s="222"/>
      <c r="RK169" s="222"/>
      <c r="RL169" s="222"/>
      <c r="RM169" s="222"/>
      <c r="RN169" s="222"/>
      <c r="RO169" s="222"/>
      <c r="RP169" s="222"/>
      <c r="RQ169" s="222"/>
      <c r="RR169" s="222"/>
      <c r="RS169" s="222"/>
      <c r="RT169" s="222"/>
      <c r="RU169" s="222"/>
      <c r="RV169" s="222"/>
      <c r="RW169" s="222"/>
      <c r="RX169" s="222"/>
      <c r="RY169" s="222"/>
      <c r="RZ169" s="222"/>
      <c r="SA169" s="222"/>
      <c r="SB169" s="222"/>
      <c r="SC169" s="222"/>
      <c r="SD169" s="222"/>
      <c r="SE169" s="222"/>
      <c r="SF169" s="222"/>
      <c r="SG169" s="222"/>
      <c r="SH169" s="222"/>
      <c r="SI169" s="222"/>
      <c r="SJ169" s="222"/>
      <c r="SK169" s="222"/>
      <c r="SL169" s="222"/>
      <c r="SM169" s="222"/>
      <c r="SN169" s="222"/>
      <c r="SO169" s="222"/>
      <c r="SP169" s="222"/>
      <c r="SQ169" s="222"/>
      <c r="SR169" s="222"/>
      <c r="SS169" s="222"/>
      <c r="ST169" s="222"/>
      <c r="SU169" s="222"/>
      <c r="SV169" s="222"/>
      <c r="SW169" s="222"/>
      <c r="SX169" s="222"/>
      <c r="SY169" s="222"/>
      <c r="SZ169" s="222"/>
      <c r="TA169" s="222"/>
      <c r="TB169" s="222"/>
      <c r="TC169" s="222"/>
      <c r="TD169" s="222"/>
      <c r="TE169" s="222"/>
      <c r="TF169" s="222"/>
      <c r="TG169" s="222"/>
      <c r="TH169" s="222"/>
      <c r="TI169" s="222"/>
      <c r="TJ169" s="222"/>
      <c r="TK169" s="222"/>
      <c r="TL169" s="222"/>
      <c r="TM169" s="222"/>
      <c r="TN169" s="222"/>
      <c r="TO169" s="222"/>
      <c r="TP169" s="222"/>
      <c r="TQ169" s="222"/>
      <c r="TR169" s="222"/>
      <c r="TS169" s="222"/>
      <c r="TT169" s="222"/>
      <c r="TU169" s="222"/>
      <c r="TV169" s="222"/>
      <c r="TW169" s="222"/>
      <c r="TX169" s="222"/>
      <c r="TY169" s="222"/>
      <c r="TZ169" s="222"/>
      <c r="UA169" s="222"/>
      <c r="UB169" s="222"/>
      <c r="UC169" s="222"/>
      <c r="UD169" s="222"/>
      <c r="UE169" s="222"/>
      <c r="UF169" s="222"/>
      <c r="UG169" s="222"/>
      <c r="UH169" s="222"/>
      <c r="UI169" s="222"/>
      <c r="UJ169" s="222"/>
      <c r="UK169" s="222"/>
      <c r="UL169" s="222"/>
      <c r="UM169" s="222"/>
      <c r="UN169" s="222"/>
      <c r="UO169" s="222"/>
      <c r="UP169" s="222"/>
      <c r="UQ169" s="222"/>
      <c r="UR169" s="222"/>
      <c r="US169" s="222"/>
      <c r="UT169" s="222"/>
      <c r="UU169" s="222"/>
      <c r="UV169" s="222"/>
      <c r="UW169" s="222"/>
      <c r="UX169" s="222"/>
      <c r="UY169" s="222"/>
      <c r="UZ169" s="222"/>
      <c r="VA169" s="222"/>
      <c r="VB169" s="222"/>
      <c r="VC169" s="222"/>
      <c r="VD169" s="222"/>
      <c r="VE169" s="222"/>
      <c r="VF169" s="222"/>
      <c r="VG169" s="222"/>
      <c r="VH169" s="222"/>
      <c r="VI169" s="222"/>
      <c r="VJ169" s="222"/>
      <c r="VK169" s="222"/>
      <c r="VL169" s="222"/>
      <c r="VM169" s="222"/>
      <c r="VN169" s="222"/>
      <c r="VO169" s="222"/>
      <c r="VP169" s="222"/>
      <c r="VQ169" s="222"/>
      <c r="VR169" s="222"/>
      <c r="VS169" s="222"/>
      <c r="VT169" s="222"/>
      <c r="VU169" s="222"/>
      <c r="VV169" s="222"/>
      <c r="VW169" s="222"/>
      <c r="VX169" s="222"/>
      <c r="VY169" s="222"/>
      <c r="VZ169" s="222"/>
      <c r="WA169" s="222"/>
      <c r="WB169" s="222"/>
      <c r="WC169" s="222"/>
      <c r="WD169" s="222"/>
      <c r="WE169" s="222"/>
      <c r="WF169" s="222"/>
      <c r="WG169" s="222"/>
      <c r="WH169" s="222"/>
      <c r="WI169" s="222"/>
      <c r="WJ169" s="222"/>
      <c r="WK169" s="222"/>
      <c r="WL169" s="222"/>
      <c r="WM169" s="222"/>
      <c r="WN169" s="222"/>
      <c r="WO169" s="222"/>
      <c r="WP169" s="222"/>
      <c r="WQ169" s="222"/>
      <c r="WR169" s="222"/>
      <c r="WS169" s="222"/>
      <c r="WT169" s="222"/>
      <c r="WU169" s="222"/>
      <c r="WV169" s="222"/>
      <c r="WW169" s="222"/>
      <c r="WX169" s="222"/>
      <c r="WY169" s="222"/>
      <c r="WZ169" s="222"/>
      <c r="XA169" s="222"/>
      <c r="XB169" s="222"/>
      <c r="XC169" s="222"/>
      <c r="XD169" s="222"/>
      <c r="XE169" s="222"/>
      <c r="XF169" s="222"/>
      <c r="XG169" s="222"/>
      <c r="XH169" s="222"/>
      <c r="XI169" s="222"/>
      <c r="XJ169" s="222"/>
      <c r="XK169" s="222"/>
      <c r="XL169" s="222"/>
      <c r="XM169" s="222"/>
      <c r="XN169" s="222"/>
      <c r="XO169" s="222"/>
      <c r="XP169" s="222"/>
      <c r="XQ169" s="222"/>
      <c r="XR169" s="222"/>
      <c r="XS169" s="222"/>
      <c r="XT169" s="222"/>
      <c r="XU169" s="222"/>
      <c r="XV169" s="222"/>
      <c r="XW169" s="222"/>
      <c r="XX169" s="222"/>
      <c r="XY169" s="222"/>
      <c r="XZ169" s="222"/>
      <c r="YA169" s="222"/>
      <c r="YB169" s="222"/>
      <c r="YC169" s="222"/>
      <c r="YD169" s="222"/>
      <c r="YE169" s="222"/>
      <c r="YF169" s="222"/>
      <c r="YG169" s="222"/>
      <c r="YH169" s="222"/>
      <c r="YI169" s="222"/>
      <c r="YJ169" s="222"/>
      <c r="YK169" s="222"/>
      <c r="YL169" s="222"/>
      <c r="YM169" s="222"/>
      <c r="YN169" s="222"/>
      <c r="YO169" s="222"/>
      <c r="YP169" s="222"/>
      <c r="YQ169" s="222"/>
      <c r="YR169" s="222"/>
      <c r="YS169" s="222"/>
      <c r="YT169" s="222"/>
      <c r="YU169" s="222"/>
      <c r="YV169" s="222"/>
      <c r="YW169" s="222"/>
      <c r="YX169" s="222"/>
      <c r="YY169" s="222"/>
      <c r="YZ169" s="222"/>
      <c r="ZA169" s="222"/>
      <c r="ZB169" s="222"/>
      <c r="ZC169" s="222"/>
      <c r="ZD169" s="222"/>
      <c r="ZE169" s="222"/>
      <c r="ZF169" s="222"/>
      <c r="ZG169" s="222"/>
      <c r="ZH169" s="222"/>
      <c r="ZI169" s="222"/>
      <c r="ZJ169" s="222"/>
      <c r="ZK169" s="222"/>
      <c r="ZL169" s="222"/>
      <c r="ZM169" s="222"/>
      <c r="ZN169" s="222"/>
      <c r="ZO169" s="222"/>
      <c r="ZP169" s="222"/>
      <c r="ZQ169" s="222"/>
      <c r="ZR169" s="222"/>
      <c r="ZS169" s="222"/>
      <c r="ZT169" s="222"/>
      <c r="ZU169" s="222"/>
      <c r="ZV169" s="222"/>
      <c r="ZW169" s="222"/>
      <c r="ZX169" s="222"/>
      <c r="ZY169" s="222"/>
      <c r="ZZ169" s="222"/>
      <c r="AAA169" s="222"/>
      <c r="AAB169" s="222"/>
      <c r="AAC169" s="222"/>
      <c r="AAD169" s="222"/>
      <c r="AAE169" s="222"/>
      <c r="AAF169" s="222"/>
      <c r="AAG169" s="222"/>
      <c r="AAH169" s="222"/>
      <c r="AAI169" s="222"/>
      <c r="AAJ169" s="222"/>
      <c r="AAK169" s="222"/>
      <c r="AAL169" s="222"/>
      <c r="AAM169" s="222"/>
      <c r="AAN169" s="222"/>
      <c r="AAO169" s="222"/>
      <c r="AAP169" s="222"/>
      <c r="AAQ169" s="222"/>
      <c r="AAR169" s="222"/>
      <c r="AAS169" s="222"/>
      <c r="AAT169" s="222"/>
      <c r="AAU169" s="222"/>
      <c r="AAV169" s="222"/>
      <c r="AAW169" s="222"/>
      <c r="AAX169" s="222"/>
      <c r="AAY169" s="222"/>
      <c r="AAZ169" s="222"/>
      <c r="ABA169" s="222"/>
      <c r="ABB169" s="222"/>
      <c r="ABC169" s="222"/>
      <c r="ABD169" s="222"/>
      <c r="ABE169" s="222"/>
      <c r="ABF169" s="222"/>
      <c r="ABG169" s="222"/>
      <c r="ABH169" s="222"/>
      <c r="ABI169" s="222"/>
      <c r="ABJ169" s="222"/>
      <c r="ABK169" s="222"/>
      <c r="ABL169" s="222"/>
      <c r="ABM169" s="222"/>
      <c r="ABN169" s="222"/>
      <c r="ABO169" s="222"/>
      <c r="ABP169" s="222"/>
      <c r="ABQ169" s="222"/>
      <c r="ABR169" s="222"/>
      <c r="ABS169" s="222"/>
      <c r="ABT169" s="222"/>
      <c r="ABU169" s="222"/>
      <c r="ABV169" s="222"/>
      <c r="ABW169" s="222"/>
      <c r="ABX169" s="222"/>
      <c r="ABY169" s="222"/>
      <c r="ABZ169" s="222"/>
      <c r="ACA169" s="222"/>
      <c r="ACB169" s="222"/>
      <c r="ACC169" s="222"/>
      <c r="ACD169" s="222"/>
      <c r="ACE169" s="222"/>
      <c r="ACF169" s="222"/>
      <c r="ACG169" s="222"/>
      <c r="ACH169" s="222"/>
      <c r="ACI169" s="222"/>
      <c r="ACJ169" s="222"/>
      <c r="ACK169" s="222"/>
      <c r="ACL169" s="222"/>
      <c r="ACM169" s="222"/>
      <c r="ACN169" s="222"/>
      <c r="ACO169" s="222"/>
      <c r="ACP169" s="222"/>
      <c r="ACQ169" s="222"/>
      <c r="ACR169" s="222"/>
      <c r="ACS169" s="222"/>
      <c r="ACT169" s="222"/>
      <c r="ACU169" s="222"/>
      <c r="ACV169" s="222"/>
      <c r="ACW169" s="222"/>
      <c r="ACX169" s="222"/>
      <c r="ACY169" s="222"/>
      <c r="ACZ169" s="222"/>
      <c r="ADA169" s="222"/>
      <c r="ADB169" s="222"/>
      <c r="ADC169" s="222"/>
      <c r="ADD169" s="222"/>
      <c r="ADE169" s="222"/>
      <c r="ADF169" s="222"/>
      <c r="ADG169" s="222"/>
      <c r="ADH169" s="222"/>
      <c r="ADI169" s="222"/>
      <c r="ADJ169" s="222"/>
      <c r="ADK169" s="222"/>
      <c r="ADL169" s="222"/>
      <c r="ADM169" s="222"/>
      <c r="ADN169" s="222"/>
      <c r="ADO169" s="222"/>
      <c r="ADP169" s="222"/>
      <c r="ADQ169" s="222"/>
      <c r="ADR169" s="222"/>
      <c r="ADS169" s="222"/>
      <c r="ADT169" s="222"/>
      <c r="ADU169" s="222"/>
      <c r="ADV169" s="222"/>
      <c r="ADW169" s="222"/>
      <c r="ADX169" s="222"/>
      <c r="ADY169" s="222"/>
      <c r="ADZ169" s="222"/>
      <c r="AEA169" s="222"/>
      <c r="AEB169" s="222"/>
      <c r="AEC169" s="222"/>
      <c r="AED169" s="222"/>
      <c r="AEE169" s="222"/>
      <c r="AEF169" s="222"/>
      <c r="AEG169" s="222"/>
      <c r="AEH169" s="222"/>
      <c r="AEI169" s="222"/>
      <c r="AEJ169" s="222"/>
      <c r="AEK169" s="222"/>
      <c r="AEL169" s="222"/>
      <c r="AEM169" s="222"/>
      <c r="AEN169" s="222"/>
      <c r="AEO169" s="222"/>
      <c r="AEP169" s="222"/>
      <c r="AEQ169" s="222"/>
      <c r="AER169" s="222"/>
      <c r="AES169" s="222"/>
      <c r="AET169" s="222"/>
      <c r="AEU169" s="222"/>
      <c r="AEV169" s="222"/>
      <c r="AEW169" s="222"/>
      <c r="AEX169" s="222"/>
      <c r="AEY169" s="222"/>
      <c r="AEZ169" s="222"/>
      <c r="AFA169" s="222"/>
      <c r="AFB169" s="222"/>
      <c r="AFC169" s="222"/>
      <c r="AFD169" s="222"/>
      <c r="AFE169" s="222"/>
      <c r="AFF169" s="222"/>
      <c r="AFG169" s="222"/>
      <c r="AFH169" s="222"/>
      <c r="AFI169" s="222"/>
      <c r="AFJ169" s="222"/>
      <c r="AFK169" s="222"/>
      <c r="AFL169" s="222"/>
      <c r="AFM169" s="222"/>
      <c r="AFN169" s="222"/>
      <c r="AFO169" s="222"/>
      <c r="AFP169" s="222"/>
      <c r="AFQ169" s="222"/>
      <c r="AFR169" s="222"/>
      <c r="AFS169" s="222"/>
      <c r="AFT169" s="222"/>
      <c r="AFU169" s="222"/>
      <c r="AFV169" s="222"/>
      <c r="AFW169" s="222"/>
      <c r="AFX169" s="222"/>
      <c r="AFY169" s="222"/>
      <c r="AFZ169" s="222"/>
      <c r="AGA169" s="222"/>
      <c r="AGB169" s="222"/>
      <c r="AGC169" s="222"/>
      <c r="AGD169" s="222"/>
      <c r="AGE169" s="222"/>
      <c r="AGF169" s="222"/>
      <c r="AGG169" s="222"/>
      <c r="AGH169" s="222"/>
      <c r="AGI169" s="222"/>
      <c r="AGJ169" s="222"/>
      <c r="AGK169" s="222"/>
      <c r="AGL169" s="222"/>
      <c r="AGM169" s="222"/>
      <c r="AGN169" s="222"/>
      <c r="AGO169" s="222"/>
      <c r="AGP169" s="222"/>
      <c r="AGQ169" s="222"/>
      <c r="AGR169" s="222"/>
      <c r="AGS169" s="222"/>
      <c r="AGT169" s="222"/>
      <c r="AGU169" s="222"/>
      <c r="AGV169" s="222"/>
      <c r="AGW169" s="222"/>
      <c r="AGX169" s="222"/>
      <c r="AGY169" s="222"/>
      <c r="AGZ169" s="222"/>
      <c r="AHA169" s="222"/>
      <c r="AHB169" s="222"/>
      <c r="AHC169" s="222"/>
      <c r="AHD169" s="222"/>
      <c r="AHE169" s="222"/>
      <c r="AHF169" s="222"/>
      <c r="AHG169" s="222"/>
      <c r="AHH169" s="222"/>
      <c r="AHI169" s="222"/>
      <c r="AHJ169" s="222"/>
      <c r="AHK169" s="222"/>
      <c r="AHL169" s="222"/>
      <c r="AHM169" s="222"/>
      <c r="AHN169" s="222"/>
      <c r="AHO169" s="222"/>
      <c r="AHP169" s="222"/>
      <c r="AHQ169" s="222"/>
      <c r="AHR169" s="222"/>
      <c r="AHS169" s="222"/>
      <c r="AHT169" s="222"/>
      <c r="AHU169" s="222"/>
      <c r="AHV169" s="222"/>
      <c r="AHW169" s="222"/>
      <c r="AHX169" s="222"/>
      <c r="AHY169" s="222"/>
      <c r="AHZ169" s="222"/>
      <c r="AIA169" s="222"/>
      <c r="AIB169" s="222"/>
      <c r="AIC169" s="222"/>
      <c r="AID169" s="222"/>
      <c r="AIE169" s="222"/>
      <c r="AIF169" s="222"/>
      <c r="AIG169" s="222"/>
      <c r="AIH169" s="222"/>
      <c r="AII169" s="222"/>
      <c r="AIJ169" s="222"/>
      <c r="AIK169" s="222"/>
      <c r="AIL169" s="222"/>
      <c r="AIM169" s="222"/>
      <c r="AIN169" s="222"/>
      <c r="AIO169" s="222"/>
      <c r="AIP169" s="222"/>
      <c r="AIQ169" s="222"/>
      <c r="AIR169" s="222"/>
      <c r="AIS169" s="222"/>
      <c r="AIT169" s="222"/>
      <c r="AIU169" s="222"/>
      <c r="AIV169" s="222"/>
      <c r="AIW169" s="222"/>
      <c r="AIX169" s="222"/>
      <c r="AIY169" s="222"/>
      <c r="AIZ169" s="222"/>
      <c r="AJA169" s="222"/>
      <c r="AJB169" s="222"/>
      <c r="AJC169" s="222"/>
      <c r="AJD169" s="222"/>
      <c r="AJE169" s="222"/>
      <c r="AJF169" s="222"/>
      <c r="AJG169" s="222"/>
      <c r="AJH169" s="222"/>
      <c r="AJI169" s="222"/>
      <c r="AJJ169" s="222"/>
      <c r="AJK169" s="222"/>
      <c r="AJL169" s="222"/>
      <c r="AJM169" s="222"/>
      <c r="AJN169" s="222"/>
      <c r="AJO169" s="222"/>
      <c r="AJP169" s="222"/>
      <c r="AJQ169" s="222"/>
      <c r="AJR169" s="222"/>
      <c r="AJS169" s="222"/>
      <c r="AJT169" s="222"/>
      <c r="AJU169" s="222"/>
      <c r="AJV169" s="222"/>
      <c r="AJW169" s="222"/>
      <c r="AJX169" s="222"/>
      <c r="AJY169" s="222"/>
      <c r="AJZ169" s="222"/>
      <c r="AKA169" s="222"/>
      <c r="AKB169" s="222"/>
      <c r="AKC169" s="222"/>
      <c r="AKD169" s="222"/>
      <c r="AKE169" s="222"/>
      <c r="AKF169" s="222"/>
      <c r="AKG169" s="222"/>
      <c r="AKH169" s="222"/>
      <c r="AKI169" s="222"/>
      <c r="AKJ169" s="222"/>
      <c r="AKK169" s="222"/>
      <c r="AKL169" s="222"/>
      <c r="AKM169" s="222"/>
      <c r="AKN169" s="222"/>
      <c r="AKO169" s="222"/>
      <c r="AKP169" s="222"/>
      <c r="AKQ169" s="222"/>
      <c r="AKR169" s="222"/>
      <c r="AKS169" s="222"/>
      <c r="AKT169" s="222"/>
      <c r="AKU169" s="222"/>
      <c r="AKV169" s="222"/>
      <c r="AKW169" s="222"/>
      <c r="AKX169" s="222"/>
      <c r="AKY169" s="222"/>
      <c r="AKZ169" s="222"/>
      <c r="ALA169" s="222"/>
      <c r="ALB169" s="222"/>
      <c r="ALC169" s="222"/>
      <c r="ALD169" s="222"/>
      <c r="ALE169" s="222"/>
      <c r="ALF169" s="222"/>
      <c r="ALG169" s="222"/>
      <c r="ALH169" s="222"/>
      <c r="ALI169" s="222"/>
      <c r="ALJ169" s="222"/>
      <c r="ALK169" s="222"/>
      <c r="ALL169" s="222"/>
      <c r="ALM169" s="222"/>
      <c r="ALN169" s="222"/>
      <c r="ALO169" s="222"/>
    </row>
    <row r="170" spans="1:1003" s="322" customFormat="1" x14ac:dyDescent="0.25">
      <c r="A170" s="322" t="s">
        <v>210</v>
      </c>
      <c r="B170" s="228">
        <v>8462.11</v>
      </c>
      <c r="C170" s="255"/>
      <c r="D170" s="228">
        <v>8462.11</v>
      </c>
      <c r="E170" s="328"/>
      <c r="F170" s="222"/>
      <c r="G170" s="222"/>
      <c r="H170" s="222"/>
      <c r="I170" s="222"/>
      <c r="J170" s="222"/>
      <c r="K170" s="222"/>
      <c r="L170" s="222"/>
      <c r="M170" s="222"/>
      <c r="N170" s="222"/>
      <c r="O170" s="222"/>
      <c r="P170" s="222"/>
      <c r="Q170" s="222"/>
      <c r="R170" s="222"/>
      <c r="S170" s="222"/>
      <c r="T170" s="222"/>
      <c r="U170" s="222"/>
      <c r="V170" s="222"/>
      <c r="W170" s="222"/>
      <c r="X170" s="222"/>
      <c r="Y170" s="222"/>
      <c r="Z170" s="222"/>
      <c r="AA170" s="222"/>
      <c r="AB170" s="222"/>
      <c r="AC170" s="222"/>
      <c r="AD170" s="222"/>
      <c r="AE170" s="222"/>
      <c r="AF170" s="222"/>
      <c r="AG170" s="222"/>
      <c r="AH170" s="222"/>
      <c r="AI170" s="222"/>
      <c r="AJ170" s="222"/>
      <c r="AK170" s="222"/>
      <c r="AL170" s="222"/>
      <c r="AM170" s="222"/>
      <c r="AN170" s="222"/>
      <c r="AO170" s="222"/>
      <c r="AP170" s="222"/>
      <c r="AQ170" s="222"/>
      <c r="AR170" s="222"/>
      <c r="AS170" s="222"/>
      <c r="AT170" s="222"/>
      <c r="AU170" s="222"/>
      <c r="AV170" s="222"/>
      <c r="AW170" s="222"/>
      <c r="AX170" s="222"/>
      <c r="AY170" s="222"/>
      <c r="AZ170" s="222"/>
      <c r="BA170" s="222"/>
      <c r="BB170" s="222"/>
      <c r="BC170" s="222"/>
      <c r="BD170" s="222"/>
      <c r="BE170" s="222"/>
      <c r="BF170" s="222"/>
      <c r="BG170" s="222"/>
      <c r="BH170" s="222"/>
      <c r="BI170" s="222"/>
      <c r="BJ170" s="222"/>
      <c r="BK170" s="222"/>
      <c r="BL170" s="222"/>
      <c r="BM170" s="222"/>
      <c r="BN170" s="222"/>
      <c r="BO170" s="222"/>
      <c r="BP170" s="222"/>
      <c r="BQ170" s="222"/>
      <c r="BR170" s="222"/>
      <c r="BS170" s="222"/>
      <c r="BT170" s="222"/>
      <c r="BU170" s="222"/>
      <c r="BV170" s="222"/>
      <c r="BW170" s="222"/>
      <c r="BX170" s="222"/>
      <c r="BY170" s="222"/>
      <c r="BZ170" s="222"/>
      <c r="CA170" s="222"/>
      <c r="CB170" s="222"/>
      <c r="CC170" s="222"/>
      <c r="CD170" s="222"/>
      <c r="CE170" s="222"/>
      <c r="CF170" s="222"/>
      <c r="CG170" s="222"/>
      <c r="CH170" s="222"/>
      <c r="CI170" s="222"/>
      <c r="CJ170" s="222"/>
      <c r="CK170" s="222"/>
      <c r="CL170" s="222"/>
      <c r="CM170" s="222"/>
      <c r="CN170" s="222"/>
      <c r="CO170" s="222"/>
      <c r="CP170" s="222"/>
      <c r="CQ170" s="222"/>
      <c r="CR170" s="222"/>
      <c r="CS170" s="222"/>
      <c r="CT170" s="222"/>
      <c r="CU170" s="222"/>
      <c r="CV170" s="222"/>
      <c r="CW170" s="222"/>
      <c r="CX170" s="222"/>
      <c r="CY170" s="222"/>
      <c r="CZ170" s="222"/>
      <c r="DA170" s="222"/>
      <c r="DB170" s="222"/>
      <c r="DC170" s="222"/>
      <c r="DD170" s="222"/>
      <c r="DE170" s="222"/>
      <c r="DF170" s="222"/>
      <c r="DG170" s="222"/>
      <c r="DH170" s="222"/>
      <c r="DI170" s="222"/>
      <c r="DJ170" s="222"/>
      <c r="DK170" s="222"/>
      <c r="DL170" s="222"/>
      <c r="DM170" s="222"/>
      <c r="DN170" s="222"/>
      <c r="DO170" s="222"/>
      <c r="DP170" s="222"/>
      <c r="DQ170" s="222"/>
      <c r="DR170" s="222"/>
      <c r="DS170" s="222"/>
      <c r="DT170" s="222"/>
      <c r="DU170" s="222"/>
      <c r="DV170" s="222"/>
      <c r="DW170" s="222"/>
      <c r="DX170" s="222"/>
      <c r="DY170" s="222"/>
      <c r="DZ170" s="222"/>
      <c r="EA170" s="222"/>
      <c r="EB170" s="222"/>
      <c r="EC170" s="222"/>
      <c r="ED170" s="222"/>
      <c r="EE170" s="222"/>
      <c r="EF170" s="222"/>
      <c r="EG170" s="222"/>
      <c r="EH170" s="222"/>
      <c r="EI170" s="222"/>
      <c r="EJ170" s="222"/>
      <c r="EK170" s="222"/>
      <c r="EL170" s="222"/>
      <c r="EM170" s="222"/>
      <c r="EN170" s="222"/>
      <c r="EO170" s="222"/>
      <c r="EP170" s="222"/>
      <c r="EQ170" s="222"/>
      <c r="ER170" s="222"/>
      <c r="ES170" s="222"/>
      <c r="ET170" s="222"/>
      <c r="EU170" s="222"/>
      <c r="EV170" s="222"/>
      <c r="EW170" s="222"/>
      <c r="EX170" s="222"/>
      <c r="EY170" s="222"/>
      <c r="EZ170" s="222"/>
      <c r="FA170" s="222"/>
      <c r="FB170" s="222"/>
      <c r="FC170" s="222"/>
      <c r="FD170" s="222"/>
      <c r="FE170" s="222"/>
      <c r="FF170" s="222"/>
      <c r="FG170" s="222"/>
      <c r="FH170" s="222"/>
      <c r="FI170" s="222"/>
      <c r="FJ170" s="222"/>
      <c r="FK170" s="222"/>
      <c r="FL170" s="222"/>
      <c r="FM170" s="222"/>
      <c r="FN170" s="222"/>
      <c r="FO170" s="222"/>
      <c r="FP170" s="222"/>
      <c r="FQ170" s="222"/>
      <c r="FR170" s="222"/>
      <c r="FS170" s="222"/>
      <c r="FT170" s="222"/>
      <c r="FU170" s="222"/>
      <c r="FV170" s="222"/>
      <c r="FW170" s="222"/>
      <c r="FX170" s="222"/>
      <c r="FY170" s="222"/>
      <c r="FZ170" s="222"/>
      <c r="GA170" s="222"/>
      <c r="GB170" s="222"/>
      <c r="GC170" s="222"/>
      <c r="GD170" s="222"/>
      <c r="GE170" s="222"/>
      <c r="GF170" s="222"/>
      <c r="GG170" s="222"/>
      <c r="GH170" s="222"/>
      <c r="GI170" s="222"/>
      <c r="GJ170" s="222"/>
      <c r="GK170" s="222"/>
      <c r="GL170" s="222"/>
      <c r="GM170" s="222"/>
      <c r="GN170" s="222"/>
      <c r="GO170" s="222"/>
      <c r="GP170" s="222"/>
      <c r="GQ170" s="222"/>
      <c r="GR170" s="222"/>
      <c r="GS170" s="222"/>
      <c r="GT170" s="222"/>
      <c r="GU170" s="222"/>
      <c r="GV170" s="222"/>
      <c r="GW170" s="222"/>
      <c r="GX170" s="222"/>
      <c r="GY170" s="222"/>
      <c r="GZ170" s="222"/>
      <c r="HA170" s="222"/>
      <c r="HB170" s="222"/>
      <c r="HC170" s="222"/>
      <c r="HD170" s="222"/>
      <c r="HE170" s="222"/>
      <c r="HF170" s="222"/>
      <c r="HG170" s="222"/>
      <c r="HH170" s="222"/>
      <c r="HI170" s="222"/>
      <c r="HJ170" s="222"/>
      <c r="HK170" s="222"/>
      <c r="HL170" s="222"/>
      <c r="HM170" s="222"/>
      <c r="HN170" s="222"/>
      <c r="HO170" s="222"/>
      <c r="HP170" s="222"/>
      <c r="HQ170" s="222"/>
      <c r="HR170" s="222"/>
      <c r="HS170" s="222"/>
      <c r="HT170" s="222"/>
      <c r="HU170" s="222"/>
      <c r="HV170" s="222"/>
      <c r="HW170" s="222"/>
      <c r="HX170" s="222"/>
      <c r="HY170" s="222"/>
      <c r="HZ170" s="222"/>
      <c r="IA170" s="222"/>
      <c r="IB170" s="222"/>
      <c r="IC170" s="222"/>
      <c r="ID170" s="222"/>
      <c r="IE170" s="222"/>
      <c r="IF170" s="222"/>
      <c r="IG170" s="222"/>
      <c r="IH170" s="222"/>
      <c r="II170" s="222"/>
      <c r="IJ170" s="222"/>
      <c r="IK170" s="222"/>
      <c r="IL170" s="222"/>
      <c r="IM170" s="222"/>
      <c r="IN170" s="222"/>
      <c r="IO170" s="222"/>
      <c r="IP170" s="222"/>
      <c r="IQ170" s="222"/>
      <c r="IR170" s="222"/>
      <c r="IS170" s="222"/>
      <c r="IT170" s="222"/>
      <c r="IU170" s="222"/>
      <c r="IV170" s="222"/>
      <c r="IW170" s="222"/>
      <c r="IX170" s="222"/>
      <c r="IY170" s="222"/>
      <c r="IZ170" s="222"/>
      <c r="JA170" s="222"/>
      <c r="JB170" s="222"/>
      <c r="JC170" s="222"/>
      <c r="JD170" s="222"/>
      <c r="JE170" s="222"/>
      <c r="JF170" s="222"/>
      <c r="JG170" s="222"/>
      <c r="JH170" s="222"/>
      <c r="JI170" s="222"/>
      <c r="JJ170" s="222"/>
      <c r="JK170" s="222"/>
      <c r="JL170" s="222"/>
      <c r="JM170" s="222"/>
      <c r="JN170" s="222"/>
      <c r="JO170" s="222"/>
      <c r="JP170" s="222"/>
      <c r="JQ170" s="222"/>
      <c r="JR170" s="222"/>
      <c r="JS170" s="222"/>
      <c r="JT170" s="222"/>
      <c r="JU170" s="222"/>
      <c r="JV170" s="222"/>
      <c r="JW170" s="222"/>
      <c r="JX170" s="222"/>
      <c r="JY170" s="222"/>
      <c r="JZ170" s="222"/>
      <c r="KA170" s="222"/>
      <c r="KB170" s="222"/>
      <c r="KC170" s="222"/>
      <c r="KD170" s="222"/>
      <c r="KE170" s="222"/>
      <c r="KF170" s="222"/>
      <c r="KG170" s="222"/>
      <c r="KH170" s="222"/>
      <c r="KI170" s="222"/>
      <c r="KJ170" s="222"/>
      <c r="KK170" s="222"/>
      <c r="KL170" s="222"/>
      <c r="KM170" s="222"/>
      <c r="KN170" s="222"/>
      <c r="KO170" s="222"/>
      <c r="KP170" s="222"/>
      <c r="KQ170" s="222"/>
      <c r="KR170" s="222"/>
      <c r="KS170" s="222"/>
      <c r="KT170" s="222"/>
      <c r="KU170" s="222"/>
      <c r="KV170" s="222"/>
      <c r="KW170" s="222"/>
      <c r="KX170" s="222"/>
      <c r="KY170" s="222"/>
      <c r="KZ170" s="222"/>
      <c r="LA170" s="222"/>
      <c r="LB170" s="222"/>
      <c r="LC170" s="222"/>
      <c r="LD170" s="222"/>
      <c r="LE170" s="222"/>
      <c r="LF170" s="222"/>
      <c r="LG170" s="222"/>
      <c r="LH170" s="222"/>
      <c r="LI170" s="222"/>
      <c r="LJ170" s="222"/>
      <c r="LK170" s="222"/>
      <c r="LL170" s="222"/>
      <c r="LM170" s="222"/>
      <c r="LN170" s="222"/>
      <c r="LO170" s="222"/>
      <c r="LP170" s="222"/>
      <c r="LQ170" s="222"/>
      <c r="LR170" s="222"/>
      <c r="LS170" s="222"/>
      <c r="LT170" s="222"/>
      <c r="LU170" s="222"/>
      <c r="LV170" s="222"/>
      <c r="LW170" s="222"/>
      <c r="LX170" s="222"/>
      <c r="LY170" s="222"/>
      <c r="LZ170" s="222"/>
      <c r="MA170" s="222"/>
      <c r="MB170" s="222"/>
      <c r="MC170" s="222"/>
      <c r="MD170" s="222"/>
      <c r="ME170" s="222"/>
      <c r="MF170" s="222"/>
      <c r="MG170" s="222"/>
      <c r="MH170" s="222"/>
      <c r="MI170" s="222"/>
      <c r="MJ170" s="222"/>
      <c r="MK170" s="222"/>
      <c r="ML170" s="222"/>
      <c r="MM170" s="222"/>
      <c r="MN170" s="222"/>
      <c r="MO170" s="222"/>
      <c r="MP170" s="222"/>
      <c r="MQ170" s="222"/>
      <c r="MR170" s="222"/>
      <c r="MS170" s="222"/>
      <c r="MT170" s="222"/>
      <c r="MU170" s="222"/>
      <c r="MV170" s="222"/>
      <c r="MW170" s="222"/>
      <c r="MX170" s="222"/>
      <c r="MY170" s="222"/>
      <c r="MZ170" s="222"/>
      <c r="NA170" s="222"/>
      <c r="NB170" s="222"/>
      <c r="NC170" s="222"/>
      <c r="ND170" s="222"/>
      <c r="NE170" s="222"/>
      <c r="NF170" s="222"/>
      <c r="NG170" s="222"/>
      <c r="NH170" s="222"/>
      <c r="NI170" s="222"/>
      <c r="NJ170" s="222"/>
      <c r="NK170" s="222"/>
      <c r="NL170" s="222"/>
      <c r="NM170" s="222"/>
      <c r="NN170" s="222"/>
      <c r="NO170" s="222"/>
      <c r="NP170" s="222"/>
      <c r="NQ170" s="222"/>
      <c r="NR170" s="222"/>
      <c r="NS170" s="222"/>
      <c r="NT170" s="222"/>
      <c r="NU170" s="222"/>
      <c r="NV170" s="222"/>
      <c r="NW170" s="222"/>
      <c r="NX170" s="222"/>
      <c r="NY170" s="222"/>
      <c r="NZ170" s="222"/>
      <c r="OA170" s="222"/>
      <c r="OB170" s="222"/>
      <c r="OC170" s="222"/>
      <c r="OD170" s="222"/>
      <c r="OE170" s="222"/>
      <c r="OF170" s="222"/>
      <c r="OG170" s="222"/>
      <c r="OH170" s="222"/>
      <c r="OI170" s="222"/>
      <c r="OJ170" s="222"/>
      <c r="OK170" s="222"/>
      <c r="OL170" s="222"/>
      <c r="OM170" s="222"/>
      <c r="ON170" s="222"/>
      <c r="OO170" s="222"/>
      <c r="OP170" s="222"/>
      <c r="OQ170" s="222"/>
      <c r="OR170" s="222"/>
      <c r="OS170" s="222"/>
      <c r="OT170" s="222"/>
      <c r="OU170" s="222"/>
      <c r="OV170" s="222"/>
      <c r="OW170" s="222"/>
      <c r="OX170" s="222"/>
      <c r="OY170" s="222"/>
      <c r="OZ170" s="222"/>
      <c r="PA170" s="222"/>
      <c r="PB170" s="222"/>
      <c r="PC170" s="222"/>
      <c r="PD170" s="222"/>
      <c r="PE170" s="222"/>
      <c r="PF170" s="222"/>
      <c r="PG170" s="222"/>
      <c r="PH170" s="222"/>
      <c r="PI170" s="222"/>
      <c r="PJ170" s="222"/>
      <c r="PK170" s="222"/>
      <c r="PL170" s="222"/>
      <c r="PM170" s="222"/>
      <c r="PN170" s="222"/>
      <c r="PO170" s="222"/>
      <c r="PP170" s="222"/>
      <c r="PQ170" s="222"/>
      <c r="PR170" s="222"/>
      <c r="PS170" s="222"/>
      <c r="PT170" s="222"/>
      <c r="PU170" s="222"/>
      <c r="PV170" s="222"/>
      <c r="PW170" s="222"/>
      <c r="PX170" s="222"/>
      <c r="PY170" s="222"/>
      <c r="PZ170" s="222"/>
      <c r="QA170" s="222"/>
      <c r="QB170" s="222"/>
      <c r="QC170" s="222"/>
      <c r="QD170" s="222"/>
      <c r="QE170" s="222"/>
      <c r="QF170" s="222"/>
      <c r="QG170" s="222"/>
      <c r="QH170" s="222"/>
      <c r="QI170" s="222"/>
      <c r="QJ170" s="222"/>
      <c r="QK170" s="222"/>
      <c r="QL170" s="222"/>
      <c r="QM170" s="222"/>
      <c r="QN170" s="222"/>
      <c r="QO170" s="222"/>
      <c r="QP170" s="222"/>
      <c r="QQ170" s="222"/>
      <c r="QR170" s="222"/>
      <c r="QS170" s="222"/>
      <c r="QT170" s="222"/>
      <c r="QU170" s="222"/>
      <c r="QV170" s="222"/>
      <c r="QW170" s="222"/>
      <c r="QX170" s="222"/>
      <c r="QY170" s="222"/>
      <c r="QZ170" s="222"/>
      <c r="RA170" s="222"/>
      <c r="RB170" s="222"/>
      <c r="RC170" s="222"/>
      <c r="RD170" s="222"/>
      <c r="RE170" s="222"/>
      <c r="RF170" s="222"/>
      <c r="RG170" s="222"/>
      <c r="RH170" s="222"/>
      <c r="RI170" s="222"/>
      <c r="RJ170" s="222"/>
      <c r="RK170" s="222"/>
      <c r="RL170" s="222"/>
      <c r="RM170" s="222"/>
      <c r="RN170" s="222"/>
      <c r="RO170" s="222"/>
      <c r="RP170" s="222"/>
      <c r="RQ170" s="222"/>
      <c r="RR170" s="222"/>
      <c r="RS170" s="222"/>
      <c r="RT170" s="222"/>
      <c r="RU170" s="222"/>
      <c r="RV170" s="222"/>
      <c r="RW170" s="222"/>
      <c r="RX170" s="222"/>
      <c r="RY170" s="222"/>
      <c r="RZ170" s="222"/>
      <c r="SA170" s="222"/>
      <c r="SB170" s="222"/>
      <c r="SC170" s="222"/>
      <c r="SD170" s="222"/>
      <c r="SE170" s="222"/>
      <c r="SF170" s="222"/>
      <c r="SG170" s="222"/>
      <c r="SH170" s="222"/>
      <c r="SI170" s="222"/>
      <c r="SJ170" s="222"/>
      <c r="SK170" s="222"/>
      <c r="SL170" s="222"/>
      <c r="SM170" s="222"/>
      <c r="SN170" s="222"/>
      <c r="SO170" s="222"/>
      <c r="SP170" s="222"/>
      <c r="SQ170" s="222"/>
      <c r="SR170" s="222"/>
      <c r="SS170" s="222"/>
      <c r="ST170" s="222"/>
      <c r="SU170" s="222"/>
      <c r="SV170" s="222"/>
      <c r="SW170" s="222"/>
      <c r="SX170" s="222"/>
      <c r="SY170" s="222"/>
      <c r="SZ170" s="222"/>
      <c r="TA170" s="222"/>
      <c r="TB170" s="222"/>
      <c r="TC170" s="222"/>
      <c r="TD170" s="222"/>
      <c r="TE170" s="222"/>
      <c r="TF170" s="222"/>
      <c r="TG170" s="222"/>
      <c r="TH170" s="222"/>
      <c r="TI170" s="222"/>
      <c r="TJ170" s="222"/>
      <c r="TK170" s="222"/>
      <c r="TL170" s="222"/>
      <c r="TM170" s="222"/>
      <c r="TN170" s="222"/>
      <c r="TO170" s="222"/>
      <c r="TP170" s="222"/>
      <c r="TQ170" s="222"/>
      <c r="TR170" s="222"/>
      <c r="TS170" s="222"/>
      <c r="TT170" s="222"/>
      <c r="TU170" s="222"/>
      <c r="TV170" s="222"/>
      <c r="TW170" s="222"/>
      <c r="TX170" s="222"/>
      <c r="TY170" s="222"/>
      <c r="TZ170" s="222"/>
      <c r="UA170" s="222"/>
      <c r="UB170" s="222"/>
      <c r="UC170" s="222"/>
      <c r="UD170" s="222"/>
      <c r="UE170" s="222"/>
      <c r="UF170" s="222"/>
      <c r="UG170" s="222"/>
      <c r="UH170" s="222"/>
      <c r="UI170" s="222"/>
      <c r="UJ170" s="222"/>
      <c r="UK170" s="222"/>
      <c r="UL170" s="222"/>
      <c r="UM170" s="222"/>
      <c r="UN170" s="222"/>
      <c r="UO170" s="222"/>
      <c r="UP170" s="222"/>
      <c r="UQ170" s="222"/>
      <c r="UR170" s="222"/>
      <c r="US170" s="222"/>
      <c r="UT170" s="222"/>
      <c r="UU170" s="222"/>
      <c r="UV170" s="222"/>
      <c r="UW170" s="222"/>
      <c r="UX170" s="222"/>
      <c r="UY170" s="222"/>
      <c r="UZ170" s="222"/>
      <c r="VA170" s="222"/>
      <c r="VB170" s="222"/>
      <c r="VC170" s="222"/>
      <c r="VD170" s="222"/>
      <c r="VE170" s="222"/>
      <c r="VF170" s="222"/>
      <c r="VG170" s="222"/>
      <c r="VH170" s="222"/>
      <c r="VI170" s="222"/>
      <c r="VJ170" s="222"/>
      <c r="VK170" s="222"/>
      <c r="VL170" s="222"/>
      <c r="VM170" s="222"/>
      <c r="VN170" s="222"/>
      <c r="VO170" s="222"/>
      <c r="VP170" s="222"/>
      <c r="VQ170" s="222"/>
      <c r="VR170" s="222"/>
      <c r="VS170" s="222"/>
      <c r="VT170" s="222"/>
      <c r="VU170" s="222"/>
      <c r="VV170" s="222"/>
      <c r="VW170" s="222"/>
      <c r="VX170" s="222"/>
      <c r="VY170" s="222"/>
      <c r="VZ170" s="222"/>
      <c r="WA170" s="222"/>
      <c r="WB170" s="222"/>
      <c r="WC170" s="222"/>
      <c r="WD170" s="222"/>
      <c r="WE170" s="222"/>
      <c r="WF170" s="222"/>
      <c r="WG170" s="222"/>
      <c r="WH170" s="222"/>
      <c r="WI170" s="222"/>
      <c r="WJ170" s="222"/>
      <c r="WK170" s="222"/>
      <c r="WL170" s="222"/>
      <c r="WM170" s="222"/>
      <c r="WN170" s="222"/>
      <c r="WO170" s="222"/>
      <c r="WP170" s="222"/>
      <c r="WQ170" s="222"/>
      <c r="WR170" s="222"/>
      <c r="WS170" s="222"/>
      <c r="WT170" s="222"/>
      <c r="WU170" s="222"/>
      <c r="WV170" s="222"/>
      <c r="WW170" s="222"/>
      <c r="WX170" s="222"/>
      <c r="WY170" s="222"/>
      <c r="WZ170" s="222"/>
      <c r="XA170" s="222"/>
      <c r="XB170" s="222"/>
      <c r="XC170" s="222"/>
      <c r="XD170" s="222"/>
      <c r="XE170" s="222"/>
      <c r="XF170" s="222"/>
      <c r="XG170" s="222"/>
      <c r="XH170" s="222"/>
      <c r="XI170" s="222"/>
      <c r="XJ170" s="222"/>
      <c r="XK170" s="222"/>
      <c r="XL170" s="222"/>
      <c r="XM170" s="222"/>
      <c r="XN170" s="222"/>
      <c r="XO170" s="222"/>
      <c r="XP170" s="222"/>
      <c r="XQ170" s="222"/>
      <c r="XR170" s="222"/>
      <c r="XS170" s="222"/>
      <c r="XT170" s="222"/>
      <c r="XU170" s="222"/>
      <c r="XV170" s="222"/>
      <c r="XW170" s="222"/>
      <c r="XX170" s="222"/>
      <c r="XY170" s="222"/>
      <c r="XZ170" s="222"/>
      <c r="YA170" s="222"/>
      <c r="YB170" s="222"/>
      <c r="YC170" s="222"/>
      <c r="YD170" s="222"/>
      <c r="YE170" s="222"/>
      <c r="YF170" s="222"/>
      <c r="YG170" s="222"/>
      <c r="YH170" s="222"/>
      <c r="YI170" s="222"/>
      <c r="YJ170" s="222"/>
      <c r="YK170" s="222"/>
      <c r="YL170" s="222"/>
      <c r="YM170" s="222"/>
      <c r="YN170" s="222"/>
      <c r="YO170" s="222"/>
      <c r="YP170" s="222"/>
      <c r="YQ170" s="222"/>
      <c r="YR170" s="222"/>
      <c r="YS170" s="222"/>
      <c r="YT170" s="222"/>
      <c r="YU170" s="222"/>
      <c r="YV170" s="222"/>
      <c r="YW170" s="222"/>
      <c r="YX170" s="222"/>
      <c r="YY170" s="222"/>
      <c r="YZ170" s="222"/>
      <c r="ZA170" s="222"/>
      <c r="ZB170" s="222"/>
      <c r="ZC170" s="222"/>
      <c r="ZD170" s="222"/>
      <c r="ZE170" s="222"/>
      <c r="ZF170" s="222"/>
      <c r="ZG170" s="222"/>
      <c r="ZH170" s="222"/>
      <c r="ZI170" s="222"/>
      <c r="ZJ170" s="222"/>
      <c r="ZK170" s="222"/>
      <c r="ZL170" s="222"/>
      <c r="ZM170" s="222"/>
      <c r="ZN170" s="222"/>
      <c r="ZO170" s="222"/>
      <c r="ZP170" s="222"/>
      <c r="ZQ170" s="222"/>
      <c r="ZR170" s="222"/>
      <c r="ZS170" s="222"/>
      <c r="ZT170" s="222"/>
      <c r="ZU170" s="222"/>
      <c r="ZV170" s="222"/>
      <c r="ZW170" s="222"/>
      <c r="ZX170" s="222"/>
      <c r="ZY170" s="222"/>
      <c r="ZZ170" s="222"/>
      <c r="AAA170" s="222"/>
      <c r="AAB170" s="222"/>
      <c r="AAC170" s="222"/>
      <c r="AAD170" s="222"/>
      <c r="AAE170" s="222"/>
      <c r="AAF170" s="222"/>
      <c r="AAG170" s="222"/>
      <c r="AAH170" s="222"/>
      <c r="AAI170" s="222"/>
      <c r="AAJ170" s="222"/>
      <c r="AAK170" s="222"/>
      <c r="AAL170" s="222"/>
      <c r="AAM170" s="222"/>
      <c r="AAN170" s="222"/>
      <c r="AAO170" s="222"/>
      <c r="AAP170" s="222"/>
      <c r="AAQ170" s="222"/>
      <c r="AAR170" s="222"/>
      <c r="AAS170" s="222"/>
      <c r="AAT170" s="222"/>
      <c r="AAU170" s="222"/>
      <c r="AAV170" s="222"/>
      <c r="AAW170" s="222"/>
      <c r="AAX170" s="222"/>
      <c r="AAY170" s="222"/>
      <c r="AAZ170" s="222"/>
      <c r="ABA170" s="222"/>
      <c r="ABB170" s="222"/>
      <c r="ABC170" s="222"/>
      <c r="ABD170" s="222"/>
      <c r="ABE170" s="222"/>
      <c r="ABF170" s="222"/>
      <c r="ABG170" s="222"/>
      <c r="ABH170" s="222"/>
      <c r="ABI170" s="222"/>
      <c r="ABJ170" s="222"/>
      <c r="ABK170" s="222"/>
      <c r="ABL170" s="222"/>
      <c r="ABM170" s="222"/>
      <c r="ABN170" s="222"/>
      <c r="ABO170" s="222"/>
      <c r="ABP170" s="222"/>
      <c r="ABQ170" s="222"/>
      <c r="ABR170" s="222"/>
      <c r="ABS170" s="222"/>
      <c r="ABT170" s="222"/>
      <c r="ABU170" s="222"/>
      <c r="ABV170" s="222"/>
      <c r="ABW170" s="222"/>
      <c r="ABX170" s="222"/>
      <c r="ABY170" s="222"/>
      <c r="ABZ170" s="222"/>
      <c r="ACA170" s="222"/>
      <c r="ACB170" s="222"/>
      <c r="ACC170" s="222"/>
      <c r="ACD170" s="222"/>
      <c r="ACE170" s="222"/>
      <c r="ACF170" s="222"/>
      <c r="ACG170" s="222"/>
      <c r="ACH170" s="222"/>
      <c r="ACI170" s="222"/>
      <c r="ACJ170" s="222"/>
      <c r="ACK170" s="222"/>
      <c r="ACL170" s="222"/>
      <c r="ACM170" s="222"/>
      <c r="ACN170" s="222"/>
      <c r="ACO170" s="222"/>
      <c r="ACP170" s="222"/>
      <c r="ACQ170" s="222"/>
      <c r="ACR170" s="222"/>
      <c r="ACS170" s="222"/>
      <c r="ACT170" s="222"/>
      <c r="ACU170" s="222"/>
      <c r="ACV170" s="222"/>
      <c r="ACW170" s="222"/>
      <c r="ACX170" s="222"/>
      <c r="ACY170" s="222"/>
      <c r="ACZ170" s="222"/>
      <c r="ADA170" s="222"/>
      <c r="ADB170" s="222"/>
      <c r="ADC170" s="222"/>
      <c r="ADD170" s="222"/>
      <c r="ADE170" s="222"/>
      <c r="ADF170" s="222"/>
      <c r="ADG170" s="222"/>
      <c r="ADH170" s="222"/>
      <c r="ADI170" s="222"/>
      <c r="ADJ170" s="222"/>
      <c r="ADK170" s="222"/>
      <c r="ADL170" s="222"/>
      <c r="ADM170" s="222"/>
      <c r="ADN170" s="222"/>
      <c r="ADO170" s="222"/>
      <c r="ADP170" s="222"/>
      <c r="ADQ170" s="222"/>
      <c r="ADR170" s="222"/>
      <c r="ADS170" s="222"/>
      <c r="ADT170" s="222"/>
      <c r="ADU170" s="222"/>
      <c r="ADV170" s="222"/>
      <c r="ADW170" s="222"/>
      <c r="ADX170" s="222"/>
      <c r="ADY170" s="222"/>
      <c r="ADZ170" s="222"/>
      <c r="AEA170" s="222"/>
      <c r="AEB170" s="222"/>
      <c r="AEC170" s="222"/>
      <c r="AED170" s="222"/>
      <c r="AEE170" s="222"/>
      <c r="AEF170" s="222"/>
      <c r="AEG170" s="222"/>
      <c r="AEH170" s="222"/>
      <c r="AEI170" s="222"/>
      <c r="AEJ170" s="222"/>
      <c r="AEK170" s="222"/>
      <c r="AEL170" s="222"/>
      <c r="AEM170" s="222"/>
      <c r="AEN170" s="222"/>
      <c r="AEO170" s="222"/>
      <c r="AEP170" s="222"/>
      <c r="AEQ170" s="222"/>
      <c r="AER170" s="222"/>
      <c r="AES170" s="222"/>
      <c r="AET170" s="222"/>
      <c r="AEU170" s="222"/>
      <c r="AEV170" s="222"/>
      <c r="AEW170" s="222"/>
      <c r="AEX170" s="222"/>
      <c r="AEY170" s="222"/>
      <c r="AEZ170" s="222"/>
      <c r="AFA170" s="222"/>
      <c r="AFB170" s="222"/>
      <c r="AFC170" s="222"/>
      <c r="AFD170" s="222"/>
      <c r="AFE170" s="222"/>
      <c r="AFF170" s="222"/>
      <c r="AFG170" s="222"/>
      <c r="AFH170" s="222"/>
      <c r="AFI170" s="222"/>
      <c r="AFJ170" s="222"/>
      <c r="AFK170" s="222"/>
      <c r="AFL170" s="222"/>
      <c r="AFM170" s="222"/>
      <c r="AFN170" s="222"/>
      <c r="AFO170" s="222"/>
      <c r="AFP170" s="222"/>
      <c r="AFQ170" s="222"/>
      <c r="AFR170" s="222"/>
      <c r="AFS170" s="222"/>
      <c r="AFT170" s="222"/>
      <c r="AFU170" s="222"/>
      <c r="AFV170" s="222"/>
      <c r="AFW170" s="222"/>
      <c r="AFX170" s="222"/>
      <c r="AFY170" s="222"/>
      <c r="AFZ170" s="222"/>
      <c r="AGA170" s="222"/>
      <c r="AGB170" s="222"/>
      <c r="AGC170" s="222"/>
      <c r="AGD170" s="222"/>
      <c r="AGE170" s="222"/>
      <c r="AGF170" s="222"/>
      <c r="AGG170" s="222"/>
      <c r="AGH170" s="222"/>
      <c r="AGI170" s="222"/>
      <c r="AGJ170" s="222"/>
      <c r="AGK170" s="222"/>
      <c r="AGL170" s="222"/>
      <c r="AGM170" s="222"/>
      <c r="AGN170" s="222"/>
      <c r="AGO170" s="222"/>
      <c r="AGP170" s="222"/>
      <c r="AGQ170" s="222"/>
      <c r="AGR170" s="222"/>
      <c r="AGS170" s="222"/>
      <c r="AGT170" s="222"/>
      <c r="AGU170" s="222"/>
      <c r="AGV170" s="222"/>
      <c r="AGW170" s="222"/>
      <c r="AGX170" s="222"/>
      <c r="AGY170" s="222"/>
      <c r="AGZ170" s="222"/>
      <c r="AHA170" s="222"/>
      <c r="AHB170" s="222"/>
      <c r="AHC170" s="222"/>
      <c r="AHD170" s="222"/>
      <c r="AHE170" s="222"/>
      <c r="AHF170" s="222"/>
      <c r="AHG170" s="222"/>
      <c r="AHH170" s="222"/>
      <c r="AHI170" s="222"/>
      <c r="AHJ170" s="222"/>
      <c r="AHK170" s="222"/>
      <c r="AHL170" s="222"/>
      <c r="AHM170" s="222"/>
      <c r="AHN170" s="222"/>
      <c r="AHO170" s="222"/>
      <c r="AHP170" s="222"/>
      <c r="AHQ170" s="222"/>
      <c r="AHR170" s="222"/>
      <c r="AHS170" s="222"/>
      <c r="AHT170" s="222"/>
      <c r="AHU170" s="222"/>
      <c r="AHV170" s="222"/>
      <c r="AHW170" s="222"/>
      <c r="AHX170" s="222"/>
      <c r="AHY170" s="222"/>
      <c r="AHZ170" s="222"/>
      <c r="AIA170" s="222"/>
      <c r="AIB170" s="222"/>
      <c r="AIC170" s="222"/>
      <c r="AID170" s="222"/>
      <c r="AIE170" s="222"/>
      <c r="AIF170" s="222"/>
      <c r="AIG170" s="222"/>
      <c r="AIH170" s="222"/>
      <c r="AII170" s="222"/>
      <c r="AIJ170" s="222"/>
      <c r="AIK170" s="222"/>
      <c r="AIL170" s="222"/>
      <c r="AIM170" s="222"/>
      <c r="AIN170" s="222"/>
      <c r="AIO170" s="222"/>
      <c r="AIP170" s="222"/>
      <c r="AIQ170" s="222"/>
      <c r="AIR170" s="222"/>
      <c r="AIS170" s="222"/>
      <c r="AIT170" s="222"/>
      <c r="AIU170" s="222"/>
      <c r="AIV170" s="222"/>
      <c r="AIW170" s="222"/>
      <c r="AIX170" s="222"/>
      <c r="AIY170" s="222"/>
      <c r="AIZ170" s="222"/>
      <c r="AJA170" s="222"/>
      <c r="AJB170" s="222"/>
      <c r="AJC170" s="222"/>
      <c r="AJD170" s="222"/>
      <c r="AJE170" s="222"/>
      <c r="AJF170" s="222"/>
      <c r="AJG170" s="222"/>
      <c r="AJH170" s="222"/>
      <c r="AJI170" s="222"/>
      <c r="AJJ170" s="222"/>
      <c r="AJK170" s="222"/>
      <c r="AJL170" s="222"/>
      <c r="AJM170" s="222"/>
      <c r="AJN170" s="222"/>
      <c r="AJO170" s="222"/>
      <c r="AJP170" s="222"/>
      <c r="AJQ170" s="222"/>
      <c r="AJR170" s="222"/>
      <c r="AJS170" s="222"/>
      <c r="AJT170" s="222"/>
      <c r="AJU170" s="222"/>
      <c r="AJV170" s="222"/>
      <c r="AJW170" s="222"/>
      <c r="AJX170" s="222"/>
      <c r="AJY170" s="222"/>
      <c r="AJZ170" s="222"/>
      <c r="AKA170" s="222"/>
      <c r="AKB170" s="222"/>
      <c r="AKC170" s="222"/>
      <c r="AKD170" s="222"/>
      <c r="AKE170" s="222"/>
      <c r="AKF170" s="222"/>
      <c r="AKG170" s="222"/>
      <c r="AKH170" s="222"/>
      <c r="AKI170" s="222"/>
      <c r="AKJ170" s="222"/>
      <c r="AKK170" s="222"/>
      <c r="AKL170" s="222"/>
      <c r="AKM170" s="222"/>
      <c r="AKN170" s="222"/>
      <c r="AKO170" s="222"/>
      <c r="AKP170" s="222"/>
      <c r="AKQ170" s="222"/>
      <c r="AKR170" s="222"/>
      <c r="AKS170" s="222"/>
      <c r="AKT170" s="222"/>
      <c r="AKU170" s="222"/>
      <c r="AKV170" s="222"/>
      <c r="AKW170" s="222"/>
      <c r="AKX170" s="222"/>
      <c r="AKY170" s="222"/>
      <c r="AKZ170" s="222"/>
      <c r="ALA170" s="222"/>
      <c r="ALB170" s="222"/>
      <c r="ALC170" s="222"/>
      <c r="ALD170" s="222"/>
      <c r="ALE170" s="222"/>
      <c r="ALF170" s="222"/>
      <c r="ALG170" s="222"/>
      <c r="ALH170" s="222"/>
      <c r="ALI170" s="222"/>
      <c r="ALJ170" s="222"/>
      <c r="ALK170" s="222"/>
      <c r="ALL170" s="222"/>
      <c r="ALM170" s="222"/>
      <c r="ALN170" s="222"/>
      <c r="ALO170" s="222"/>
    </row>
    <row r="171" spans="1:1003" s="322" customFormat="1" x14ac:dyDescent="0.25">
      <c r="A171" s="322" t="s">
        <v>211</v>
      </c>
      <c r="B171" s="228">
        <v>4852515.08</v>
      </c>
      <c r="C171" s="255"/>
      <c r="D171" s="228">
        <v>2774500.97</v>
      </c>
      <c r="E171" s="222"/>
      <c r="F171" s="222"/>
      <c r="G171" s="222"/>
      <c r="H171" s="222"/>
      <c r="I171" s="222"/>
      <c r="J171" s="222"/>
      <c r="K171" s="222"/>
      <c r="L171" s="222"/>
      <c r="M171" s="222"/>
      <c r="N171" s="222"/>
      <c r="O171" s="222"/>
      <c r="P171" s="222"/>
      <c r="Q171" s="222"/>
      <c r="R171" s="222"/>
      <c r="S171" s="222"/>
      <c r="T171" s="222"/>
      <c r="U171" s="222"/>
      <c r="V171" s="222"/>
      <c r="W171" s="222"/>
      <c r="X171" s="222"/>
      <c r="Y171" s="222"/>
      <c r="Z171" s="222"/>
      <c r="AA171" s="222"/>
      <c r="AB171" s="222"/>
      <c r="AC171" s="222"/>
      <c r="AD171" s="222"/>
      <c r="AE171" s="222"/>
      <c r="AF171" s="222"/>
      <c r="AG171" s="222"/>
      <c r="AH171" s="222"/>
      <c r="AI171" s="222"/>
      <c r="AJ171" s="222"/>
      <c r="AK171" s="222"/>
      <c r="AL171" s="222"/>
      <c r="AM171" s="222"/>
      <c r="AN171" s="222"/>
      <c r="AO171" s="222"/>
      <c r="AP171" s="222"/>
      <c r="AQ171" s="222"/>
      <c r="AR171" s="222"/>
      <c r="AS171" s="222"/>
      <c r="AT171" s="222"/>
      <c r="AU171" s="222"/>
      <c r="AV171" s="222"/>
      <c r="AW171" s="222"/>
      <c r="AX171" s="222"/>
      <c r="AY171" s="222"/>
      <c r="AZ171" s="222"/>
      <c r="BA171" s="222"/>
      <c r="BB171" s="222"/>
      <c r="BC171" s="222"/>
      <c r="BD171" s="222"/>
      <c r="BE171" s="222"/>
      <c r="BF171" s="222"/>
      <c r="BG171" s="222"/>
      <c r="BH171" s="222"/>
      <c r="BI171" s="222"/>
      <c r="BJ171" s="222"/>
      <c r="BK171" s="222"/>
      <c r="BL171" s="222"/>
      <c r="BM171" s="222"/>
      <c r="BN171" s="222"/>
      <c r="BO171" s="222"/>
      <c r="BP171" s="222"/>
      <c r="BQ171" s="222"/>
      <c r="BR171" s="222"/>
      <c r="BS171" s="222"/>
      <c r="BT171" s="222"/>
      <c r="BU171" s="222"/>
      <c r="BV171" s="222"/>
      <c r="BW171" s="222"/>
      <c r="BX171" s="222"/>
      <c r="BY171" s="222"/>
      <c r="BZ171" s="222"/>
      <c r="CA171" s="222"/>
      <c r="CB171" s="222"/>
      <c r="CC171" s="222"/>
      <c r="CD171" s="222"/>
      <c r="CE171" s="222"/>
      <c r="CF171" s="222"/>
      <c r="CG171" s="222"/>
      <c r="CH171" s="222"/>
      <c r="CI171" s="222"/>
      <c r="CJ171" s="222"/>
      <c r="CK171" s="222"/>
      <c r="CL171" s="222"/>
      <c r="CM171" s="222"/>
      <c r="CN171" s="222"/>
      <c r="CO171" s="222"/>
      <c r="CP171" s="222"/>
      <c r="CQ171" s="222"/>
      <c r="CR171" s="222"/>
      <c r="CS171" s="222"/>
      <c r="CT171" s="222"/>
      <c r="CU171" s="222"/>
      <c r="CV171" s="222"/>
      <c r="CW171" s="222"/>
      <c r="CX171" s="222"/>
      <c r="CY171" s="222"/>
      <c r="CZ171" s="222"/>
      <c r="DA171" s="222"/>
      <c r="DB171" s="222"/>
      <c r="DC171" s="222"/>
      <c r="DD171" s="222"/>
      <c r="DE171" s="222"/>
      <c r="DF171" s="222"/>
      <c r="DG171" s="222"/>
      <c r="DH171" s="222"/>
      <c r="DI171" s="222"/>
      <c r="DJ171" s="222"/>
      <c r="DK171" s="222"/>
      <c r="DL171" s="222"/>
      <c r="DM171" s="222"/>
      <c r="DN171" s="222"/>
      <c r="DO171" s="222"/>
      <c r="DP171" s="222"/>
      <c r="DQ171" s="222"/>
      <c r="DR171" s="222"/>
      <c r="DS171" s="222"/>
      <c r="DT171" s="222"/>
      <c r="DU171" s="222"/>
      <c r="DV171" s="222"/>
      <c r="DW171" s="222"/>
      <c r="DX171" s="222"/>
      <c r="DY171" s="222"/>
      <c r="DZ171" s="222"/>
      <c r="EA171" s="222"/>
      <c r="EB171" s="222"/>
      <c r="EC171" s="222"/>
      <c r="ED171" s="222"/>
      <c r="EE171" s="222"/>
      <c r="EF171" s="222"/>
      <c r="EG171" s="222"/>
      <c r="EH171" s="222"/>
      <c r="EI171" s="222"/>
      <c r="EJ171" s="222"/>
      <c r="EK171" s="222"/>
      <c r="EL171" s="222"/>
      <c r="EM171" s="222"/>
      <c r="EN171" s="222"/>
      <c r="EO171" s="222"/>
      <c r="EP171" s="222"/>
      <c r="EQ171" s="222"/>
      <c r="ER171" s="222"/>
      <c r="ES171" s="222"/>
      <c r="ET171" s="222"/>
      <c r="EU171" s="222"/>
      <c r="EV171" s="222"/>
      <c r="EW171" s="222"/>
      <c r="EX171" s="222"/>
      <c r="EY171" s="222"/>
      <c r="EZ171" s="222"/>
      <c r="FA171" s="222"/>
      <c r="FB171" s="222"/>
      <c r="FC171" s="222"/>
      <c r="FD171" s="222"/>
      <c r="FE171" s="222"/>
      <c r="FF171" s="222"/>
      <c r="FG171" s="222"/>
      <c r="FH171" s="222"/>
      <c r="FI171" s="222"/>
      <c r="FJ171" s="222"/>
      <c r="FK171" s="222"/>
      <c r="FL171" s="222"/>
      <c r="FM171" s="222"/>
      <c r="FN171" s="222"/>
      <c r="FO171" s="222"/>
      <c r="FP171" s="222"/>
      <c r="FQ171" s="222"/>
      <c r="FR171" s="222"/>
      <c r="FS171" s="222"/>
      <c r="FT171" s="222"/>
      <c r="FU171" s="222"/>
      <c r="FV171" s="222"/>
      <c r="FW171" s="222"/>
      <c r="FX171" s="222"/>
      <c r="FY171" s="222"/>
      <c r="FZ171" s="222"/>
      <c r="GA171" s="222"/>
      <c r="GB171" s="222"/>
      <c r="GC171" s="222"/>
      <c r="GD171" s="222"/>
      <c r="GE171" s="222"/>
      <c r="GF171" s="222"/>
      <c r="GG171" s="222"/>
      <c r="GH171" s="222"/>
      <c r="GI171" s="222"/>
      <c r="GJ171" s="222"/>
      <c r="GK171" s="222"/>
      <c r="GL171" s="222"/>
      <c r="GM171" s="222"/>
      <c r="GN171" s="222"/>
      <c r="GO171" s="222"/>
      <c r="GP171" s="222"/>
      <c r="GQ171" s="222"/>
      <c r="GR171" s="222"/>
      <c r="GS171" s="222"/>
      <c r="GT171" s="222"/>
      <c r="GU171" s="222"/>
      <c r="GV171" s="222"/>
      <c r="GW171" s="222"/>
      <c r="GX171" s="222"/>
      <c r="GY171" s="222"/>
      <c r="GZ171" s="222"/>
      <c r="HA171" s="222"/>
      <c r="HB171" s="222"/>
      <c r="HC171" s="222"/>
      <c r="HD171" s="222"/>
      <c r="HE171" s="222"/>
      <c r="HF171" s="222"/>
      <c r="HG171" s="222"/>
      <c r="HH171" s="222"/>
      <c r="HI171" s="222"/>
      <c r="HJ171" s="222"/>
      <c r="HK171" s="222"/>
      <c r="HL171" s="222"/>
      <c r="HM171" s="222"/>
      <c r="HN171" s="222"/>
      <c r="HO171" s="222"/>
      <c r="HP171" s="222"/>
      <c r="HQ171" s="222"/>
      <c r="HR171" s="222"/>
      <c r="HS171" s="222"/>
      <c r="HT171" s="222"/>
      <c r="HU171" s="222"/>
      <c r="HV171" s="222"/>
      <c r="HW171" s="222"/>
      <c r="HX171" s="222"/>
      <c r="HY171" s="222"/>
      <c r="HZ171" s="222"/>
      <c r="IA171" s="222"/>
      <c r="IB171" s="222"/>
      <c r="IC171" s="222"/>
      <c r="ID171" s="222"/>
      <c r="IE171" s="222"/>
      <c r="IF171" s="222"/>
      <c r="IG171" s="222"/>
      <c r="IH171" s="222"/>
      <c r="II171" s="222"/>
      <c r="IJ171" s="222"/>
      <c r="IK171" s="222"/>
      <c r="IL171" s="222"/>
      <c r="IM171" s="222"/>
      <c r="IN171" s="222"/>
      <c r="IO171" s="222"/>
      <c r="IP171" s="222"/>
      <c r="IQ171" s="222"/>
      <c r="IR171" s="222"/>
      <c r="IS171" s="222"/>
      <c r="IT171" s="222"/>
      <c r="IU171" s="222"/>
      <c r="IV171" s="222"/>
      <c r="IW171" s="222"/>
      <c r="IX171" s="222"/>
      <c r="IY171" s="222"/>
      <c r="IZ171" s="222"/>
      <c r="JA171" s="222"/>
      <c r="JB171" s="222"/>
      <c r="JC171" s="222"/>
      <c r="JD171" s="222"/>
      <c r="JE171" s="222"/>
      <c r="JF171" s="222"/>
      <c r="JG171" s="222"/>
      <c r="JH171" s="222"/>
      <c r="JI171" s="222"/>
      <c r="JJ171" s="222"/>
      <c r="JK171" s="222"/>
      <c r="JL171" s="222"/>
      <c r="JM171" s="222"/>
      <c r="JN171" s="222"/>
      <c r="JO171" s="222"/>
      <c r="JP171" s="222"/>
      <c r="JQ171" s="222"/>
      <c r="JR171" s="222"/>
      <c r="JS171" s="222"/>
      <c r="JT171" s="222"/>
      <c r="JU171" s="222"/>
      <c r="JV171" s="222"/>
      <c r="JW171" s="222"/>
      <c r="JX171" s="222"/>
      <c r="JY171" s="222"/>
      <c r="JZ171" s="222"/>
      <c r="KA171" s="222"/>
      <c r="KB171" s="222"/>
      <c r="KC171" s="222"/>
      <c r="KD171" s="222"/>
      <c r="KE171" s="222"/>
      <c r="KF171" s="222"/>
      <c r="KG171" s="222"/>
      <c r="KH171" s="222"/>
      <c r="KI171" s="222"/>
      <c r="KJ171" s="222"/>
      <c r="KK171" s="222"/>
      <c r="KL171" s="222"/>
      <c r="KM171" s="222"/>
      <c r="KN171" s="222"/>
      <c r="KO171" s="222"/>
      <c r="KP171" s="222"/>
      <c r="KQ171" s="222"/>
      <c r="KR171" s="222"/>
      <c r="KS171" s="222"/>
      <c r="KT171" s="222"/>
      <c r="KU171" s="222"/>
      <c r="KV171" s="222"/>
      <c r="KW171" s="222"/>
      <c r="KX171" s="222"/>
      <c r="KY171" s="222"/>
      <c r="KZ171" s="222"/>
      <c r="LA171" s="222"/>
      <c r="LB171" s="222"/>
      <c r="LC171" s="222"/>
      <c r="LD171" s="222"/>
      <c r="LE171" s="222"/>
      <c r="LF171" s="222"/>
      <c r="LG171" s="222"/>
      <c r="LH171" s="222"/>
      <c r="LI171" s="222"/>
      <c r="LJ171" s="222"/>
      <c r="LK171" s="222"/>
      <c r="LL171" s="222"/>
      <c r="LM171" s="222"/>
      <c r="LN171" s="222"/>
      <c r="LO171" s="222"/>
      <c r="LP171" s="222"/>
      <c r="LQ171" s="222"/>
      <c r="LR171" s="222"/>
      <c r="LS171" s="222"/>
      <c r="LT171" s="222"/>
      <c r="LU171" s="222"/>
      <c r="LV171" s="222"/>
      <c r="LW171" s="222"/>
      <c r="LX171" s="222"/>
      <c r="LY171" s="222"/>
      <c r="LZ171" s="222"/>
      <c r="MA171" s="222"/>
      <c r="MB171" s="222"/>
      <c r="MC171" s="222"/>
      <c r="MD171" s="222"/>
      <c r="ME171" s="222"/>
      <c r="MF171" s="222"/>
      <c r="MG171" s="222"/>
      <c r="MH171" s="222"/>
      <c r="MI171" s="222"/>
      <c r="MJ171" s="222"/>
      <c r="MK171" s="222"/>
      <c r="ML171" s="222"/>
      <c r="MM171" s="222"/>
      <c r="MN171" s="222"/>
      <c r="MO171" s="222"/>
      <c r="MP171" s="222"/>
      <c r="MQ171" s="222"/>
      <c r="MR171" s="222"/>
      <c r="MS171" s="222"/>
      <c r="MT171" s="222"/>
      <c r="MU171" s="222"/>
      <c r="MV171" s="222"/>
      <c r="MW171" s="222"/>
      <c r="MX171" s="222"/>
      <c r="MY171" s="222"/>
      <c r="MZ171" s="222"/>
      <c r="NA171" s="222"/>
      <c r="NB171" s="222"/>
      <c r="NC171" s="222"/>
      <c r="ND171" s="222"/>
      <c r="NE171" s="222"/>
      <c r="NF171" s="222"/>
      <c r="NG171" s="222"/>
      <c r="NH171" s="222"/>
      <c r="NI171" s="222"/>
      <c r="NJ171" s="222"/>
      <c r="NK171" s="222"/>
      <c r="NL171" s="222"/>
      <c r="NM171" s="222"/>
      <c r="NN171" s="222"/>
      <c r="NO171" s="222"/>
      <c r="NP171" s="222"/>
      <c r="NQ171" s="222"/>
      <c r="NR171" s="222"/>
      <c r="NS171" s="222"/>
      <c r="NT171" s="222"/>
      <c r="NU171" s="222"/>
      <c r="NV171" s="222"/>
      <c r="NW171" s="222"/>
      <c r="NX171" s="222"/>
      <c r="NY171" s="222"/>
      <c r="NZ171" s="222"/>
      <c r="OA171" s="222"/>
      <c r="OB171" s="222"/>
      <c r="OC171" s="222"/>
      <c r="OD171" s="222"/>
      <c r="OE171" s="222"/>
      <c r="OF171" s="222"/>
      <c r="OG171" s="222"/>
      <c r="OH171" s="222"/>
      <c r="OI171" s="222"/>
      <c r="OJ171" s="222"/>
      <c r="OK171" s="222"/>
      <c r="OL171" s="222"/>
      <c r="OM171" s="222"/>
      <c r="ON171" s="222"/>
      <c r="OO171" s="222"/>
      <c r="OP171" s="222"/>
      <c r="OQ171" s="222"/>
      <c r="OR171" s="222"/>
      <c r="OS171" s="222"/>
      <c r="OT171" s="222"/>
      <c r="OU171" s="222"/>
      <c r="OV171" s="222"/>
      <c r="OW171" s="222"/>
      <c r="OX171" s="222"/>
      <c r="OY171" s="222"/>
      <c r="OZ171" s="222"/>
      <c r="PA171" s="222"/>
      <c r="PB171" s="222"/>
      <c r="PC171" s="222"/>
      <c r="PD171" s="222"/>
      <c r="PE171" s="222"/>
      <c r="PF171" s="222"/>
      <c r="PG171" s="222"/>
      <c r="PH171" s="222"/>
      <c r="PI171" s="222"/>
      <c r="PJ171" s="222"/>
      <c r="PK171" s="222"/>
      <c r="PL171" s="222"/>
      <c r="PM171" s="222"/>
      <c r="PN171" s="222"/>
      <c r="PO171" s="222"/>
      <c r="PP171" s="222"/>
      <c r="PQ171" s="222"/>
      <c r="PR171" s="222"/>
      <c r="PS171" s="222"/>
      <c r="PT171" s="222"/>
      <c r="PU171" s="222"/>
      <c r="PV171" s="222"/>
      <c r="PW171" s="222"/>
      <c r="PX171" s="222"/>
      <c r="PY171" s="222"/>
      <c r="PZ171" s="222"/>
      <c r="QA171" s="222"/>
      <c r="QB171" s="222"/>
      <c r="QC171" s="222"/>
      <c r="QD171" s="222"/>
      <c r="QE171" s="222"/>
      <c r="QF171" s="222"/>
      <c r="QG171" s="222"/>
      <c r="QH171" s="222"/>
      <c r="QI171" s="222"/>
      <c r="QJ171" s="222"/>
      <c r="QK171" s="222"/>
      <c r="QL171" s="222"/>
      <c r="QM171" s="222"/>
      <c r="QN171" s="222"/>
      <c r="QO171" s="222"/>
      <c r="QP171" s="222"/>
      <c r="QQ171" s="222"/>
      <c r="QR171" s="222"/>
      <c r="QS171" s="222"/>
      <c r="QT171" s="222"/>
      <c r="QU171" s="222"/>
      <c r="QV171" s="222"/>
      <c r="QW171" s="222"/>
      <c r="QX171" s="222"/>
      <c r="QY171" s="222"/>
      <c r="QZ171" s="222"/>
      <c r="RA171" s="222"/>
      <c r="RB171" s="222"/>
      <c r="RC171" s="222"/>
      <c r="RD171" s="222"/>
      <c r="RE171" s="222"/>
      <c r="RF171" s="222"/>
      <c r="RG171" s="222"/>
      <c r="RH171" s="222"/>
      <c r="RI171" s="222"/>
      <c r="RJ171" s="222"/>
      <c r="RK171" s="222"/>
      <c r="RL171" s="222"/>
      <c r="RM171" s="222"/>
      <c r="RN171" s="222"/>
      <c r="RO171" s="222"/>
      <c r="RP171" s="222"/>
      <c r="RQ171" s="222"/>
      <c r="RR171" s="222"/>
      <c r="RS171" s="222"/>
      <c r="RT171" s="222"/>
      <c r="RU171" s="222"/>
      <c r="RV171" s="222"/>
      <c r="RW171" s="222"/>
      <c r="RX171" s="222"/>
      <c r="RY171" s="222"/>
      <c r="RZ171" s="222"/>
      <c r="SA171" s="222"/>
      <c r="SB171" s="222"/>
      <c r="SC171" s="222"/>
      <c r="SD171" s="222"/>
      <c r="SE171" s="222"/>
      <c r="SF171" s="222"/>
      <c r="SG171" s="222"/>
      <c r="SH171" s="222"/>
      <c r="SI171" s="222"/>
      <c r="SJ171" s="222"/>
      <c r="SK171" s="222"/>
      <c r="SL171" s="222"/>
      <c r="SM171" s="222"/>
      <c r="SN171" s="222"/>
      <c r="SO171" s="222"/>
      <c r="SP171" s="222"/>
      <c r="SQ171" s="222"/>
      <c r="SR171" s="222"/>
      <c r="SS171" s="222"/>
      <c r="ST171" s="222"/>
      <c r="SU171" s="222"/>
      <c r="SV171" s="222"/>
      <c r="SW171" s="222"/>
      <c r="SX171" s="222"/>
      <c r="SY171" s="222"/>
      <c r="SZ171" s="222"/>
      <c r="TA171" s="222"/>
      <c r="TB171" s="222"/>
      <c r="TC171" s="222"/>
      <c r="TD171" s="222"/>
      <c r="TE171" s="222"/>
      <c r="TF171" s="222"/>
      <c r="TG171" s="222"/>
      <c r="TH171" s="222"/>
      <c r="TI171" s="222"/>
      <c r="TJ171" s="222"/>
      <c r="TK171" s="222"/>
      <c r="TL171" s="222"/>
      <c r="TM171" s="222"/>
      <c r="TN171" s="222"/>
      <c r="TO171" s="222"/>
      <c r="TP171" s="222"/>
      <c r="TQ171" s="222"/>
      <c r="TR171" s="222"/>
      <c r="TS171" s="222"/>
      <c r="TT171" s="222"/>
      <c r="TU171" s="222"/>
      <c r="TV171" s="222"/>
      <c r="TW171" s="222"/>
      <c r="TX171" s="222"/>
      <c r="TY171" s="222"/>
      <c r="TZ171" s="222"/>
      <c r="UA171" s="222"/>
      <c r="UB171" s="222"/>
      <c r="UC171" s="222"/>
      <c r="UD171" s="222"/>
      <c r="UE171" s="222"/>
      <c r="UF171" s="222"/>
      <c r="UG171" s="222"/>
      <c r="UH171" s="222"/>
      <c r="UI171" s="222"/>
      <c r="UJ171" s="222"/>
      <c r="UK171" s="222"/>
      <c r="UL171" s="222"/>
      <c r="UM171" s="222"/>
      <c r="UN171" s="222"/>
      <c r="UO171" s="222"/>
      <c r="UP171" s="222"/>
      <c r="UQ171" s="222"/>
      <c r="UR171" s="222"/>
      <c r="US171" s="222"/>
      <c r="UT171" s="222"/>
      <c r="UU171" s="222"/>
      <c r="UV171" s="222"/>
      <c r="UW171" s="222"/>
      <c r="UX171" s="222"/>
      <c r="UY171" s="222"/>
      <c r="UZ171" s="222"/>
      <c r="VA171" s="222"/>
      <c r="VB171" s="222"/>
      <c r="VC171" s="222"/>
      <c r="VD171" s="222"/>
      <c r="VE171" s="222"/>
      <c r="VF171" s="222"/>
      <c r="VG171" s="222"/>
      <c r="VH171" s="222"/>
      <c r="VI171" s="222"/>
      <c r="VJ171" s="222"/>
      <c r="VK171" s="222"/>
      <c r="VL171" s="222"/>
      <c r="VM171" s="222"/>
      <c r="VN171" s="222"/>
      <c r="VO171" s="222"/>
      <c r="VP171" s="222"/>
      <c r="VQ171" s="222"/>
      <c r="VR171" s="222"/>
      <c r="VS171" s="222"/>
      <c r="VT171" s="222"/>
      <c r="VU171" s="222"/>
      <c r="VV171" s="222"/>
      <c r="VW171" s="222"/>
      <c r="VX171" s="222"/>
      <c r="VY171" s="222"/>
      <c r="VZ171" s="222"/>
      <c r="WA171" s="222"/>
      <c r="WB171" s="222"/>
      <c r="WC171" s="222"/>
      <c r="WD171" s="222"/>
      <c r="WE171" s="222"/>
      <c r="WF171" s="222"/>
      <c r="WG171" s="222"/>
      <c r="WH171" s="222"/>
      <c r="WI171" s="222"/>
      <c r="WJ171" s="222"/>
      <c r="WK171" s="222"/>
      <c r="WL171" s="222"/>
      <c r="WM171" s="222"/>
      <c r="WN171" s="222"/>
      <c r="WO171" s="222"/>
      <c r="WP171" s="222"/>
      <c r="WQ171" s="222"/>
      <c r="WR171" s="222"/>
      <c r="WS171" s="222"/>
      <c r="WT171" s="222"/>
      <c r="WU171" s="222"/>
      <c r="WV171" s="222"/>
      <c r="WW171" s="222"/>
      <c r="WX171" s="222"/>
      <c r="WY171" s="222"/>
      <c r="WZ171" s="222"/>
      <c r="XA171" s="222"/>
      <c r="XB171" s="222"/>
      <c r="XC171" s="222"/>
      <c r="XD171" s="222"/>
      <c r="XE171" s="222"/>
      <c r="XF171" s="222"/>
      <c r="XG171" s="222"/>
      <c r="XH171" s="222"/>
      <c r="XI171" s="222"/>
      <c r="XJ171" s="222"/>
      <c r="XK171" s="222"/>
      <c r="XL171" s="222"/>
      <c r="XM171" s="222"/>
      <c r="XN171" s="222"/>
      <c r="XO171" s="222"/>
      <c r="XP171" s="222"/>
      <c r="XQ171" s="222"/>
      <c r="XR171" s="222"/>
      <c r="XS171" s="222"/>
      <c r="XT171" s="222"/>
      <c r="XU171" s="222"/>
      <c r="XV171" s="222"/>
      <c r="XW171" s="222"/>
      <c r="XX171" s="222"/>
      <c r="XY171" s="222"/>
      <c r="XZ171" s="222"/>
      <c r="YA171" s="222"/>
      <c r="YB171" s="222"/>
      <c r="YC171" s="222"/>
      <c r="YD171" s="222"/>
      <c r="YE171" s="222"/>
      <c r="YF171" s="222"/>
      <c r="YG171" s="222"/>
      <c r="YH171" s="222"/>
      <c r="YI171" s="222"/>
      <c r="YJ171" s="222"/>
      <c r="YK171" s="222"/>
      <c r="YL171" s="222"/>
      <c r="YM171" s="222"/>
      <c r="YN171" s="222"/>
      <c r="YO171" s="222"/>
      <c r="YP171" s="222"/>
      <c r="YQ171" s="222"/>
      <c r="YR171" s="222"/>
      <c r="YS171" s="222"/>
      <c r="YT171" s="222"/>
      <c r="YU171" s="222"/>
      <c r="YV171" s="222"/>
      <c r="YW171" s="222"/>
      <c r="YX171" s="222"/>
      <c r="YY171" s="222"/>
      <c r="YZ171" s="222"/>
      <c r="ZA171" s="222"/>
      <c r="ZB171" s="222"/>
      <c r="ZC171" s="222"/>
      <c r="ZD171" s="222"/>
      <c r="ZE171" s="222"/>
      <c r="ZF171" s="222"/>
      <c r="ZG171" s="222"/>
      <c r="ZH171" s="222"/>
      <c r="ZI171" s="222"/>
      <c r="ZJ171" s="222"/>
      <c r="ZK171" s="222"/>
      <c r="ZL171" s="222"/>
      <c r="ZM171" s="222"/>
      <c r="ZN171" s="222"/>
      <c r="ZO171" s="222"/>
      <c r="ZP171" s="222"/>
      <c r="ZQ171" s="222"/>
      <c r="ZR171" s="222"/>
      <c r="ZS171" s="222"/>
      <c r="ZT171" s="222"/>
      <c r="ZU171" s="222"/>
      <c r="ZV171" s="222"/>
      <c r="ZW171" s="222"/>
      <c r="ZX171" s="222"/>
      <c r="ZY171" s="222"/>
      <c r="ZZ171" s="222"/>
      <c r="AAA171" s="222"/>
      <c r="AAB171" s="222"/>
      <c r="AAC171" s="222"/>
      <c r="AAD171" s="222"/>
      <c r="AAE171" s="222"/>
      <c r="AAF171" s="222"/>
      <c r="AAG171" s="222"/>
      <c r="AAH171" s="222"/>
      <c r="AAI171" s="222"/>
      <c r="AAJ171" s="222"/>
      <c r="AAK171" s="222"/>
      <c r="AAL171" s="222"/>
      <c r="AAM171" s="222"/>
      <c r="AAN171" s="222"/>
      <c r="AAO171" s="222"/>
      <c r="AAP171" s="222"/>
      <c r="AAQ171" s="222"/>
      <c r="AAR171" s="222"/>
      <c r="AAS171" s="222"/>
      <c r="AAT171" s="222"/>
      <c r="AAU171" s="222"/>
      <c r="AAV171" s="222"/>
      <c r="AAW171" s="222"/>
      <c r="AAX171" s="222"/>
      <c r="AAY171" s="222"/>
      <c r="AAZ171" s="222"/>
      <c r="ABA171" s="222"/>
      <c r="ABB171" s="222"/>
      <c r="ABC171" s="222"/>
      <c r="ABD171" s="222"/>
      <c r="ABE171" s="222"/>
      <c r="ABF171" s="222"/>
      <c r="ABG171" s="222"/>
      <c r="ABH171" s="222"/>
      <c r="ABI171" s="222"/>
      <c r="ABJ171" s="222"/>
      <c r="ABK171" s="222"/>
      <c r="ABL171" s="222"/>
      <c r="ABM171" s="222"/>
      <c r="ABN171" s="222"/>
      <c r="ABO171" s="222"/>
      <c r="ABP171" s="222"/>
      <c r="ABQ171" s="222"/>
      <c r="ABR171" s="222"/>
      <c r="ABS171" s="222"/>
      <c r="ABT171" s="222"/>
      <c r="ABU171" s="222"/>
      <c r="ABV171" s="222"/>
      <c r="ABW171" s="222"/>
      <c r="ABX171" s="222"/>
      <c r="ABY171" s="222"/>
      <c r="ABZ171" s="222"/>
      <c r="ACA171" s="222"/>
      <c r="ACB171" s="222"/>
      <c r="ACC171" s="222"/>
      <c r="ACD171" s="222"/>
      <c r="ACE171" s="222"/>
      <c r="ACF171" s="222"/>
      <c r="ACG171" s="222"/>
      <c r="ACH171" s="222"/>
      <c r="ACI171" s="222"/>
      <c r="ACJ171" s="222"/>
      <c r="ACK171" s="222"/>
      <c r="ACL171" s="222"/>
      <c r="ACM171" s="222"/>
      <c r="ACN171" s="222"/>
      <c r="ACO171" s="222"/>
      <c r="ACP171" s="222"/>
      <c r="ACQ171" s="222"/>
      <c r="ACR171" s="222"/>
      <c r="ACS171" s="222"/>
      <c r="ACT171" s="222"/>
      <c r="ACU171" s="222"/>
      <c r="ACV171" s="222"/>
      <c r="ACW171" s="222"/>
      <c r="ACX171" s="222"/>
      <c r="ACY171" s="222"/>
      <c r="ACZ171" s="222"/>
      <c r="ADA171" s="222"/>
      <c r="ADB171" s="222"/>
      <c r="ADC171" s="222"/>
      <c r="ADD171" s="222"/>
      <c r="ADE171" s="222"/>
      <c r="ADF171" s="222"/>
      <c r="ADG171" s="222"/>
      <c r="ADH171" s="222"/>
      <c r="ADI171" s="222"/>
      <c r="ADJ171" s="222"/>
      <c r="ADK171" s="222"/>
      <c r="ADL171" s="222"/>
      <c r="ADM171" s="222"/>
      <c r="ADN171" s="222"/>
      <c r="ADO171" s="222"/>
      <c r="ADP171" s="222"/>
      <c r="ADQ171" s="222"/>
      <c r="ADR171" s="222"/>
      <c r="ADS171" s="222"/>
      <c r="ADT171" s="222"/>
      <c r="ADU171" s="222"/>
      <c r="ADV171" s="222"/>
      <c r="ADW171" s="222"/>
      <c r="ADX171" s="222"/>
      <c r="ADY171" s="222"/>
      <c r="ADZ171" s="222"/>
      <c r="AEA171" s="222"/>
      <c r="AEB171" s="222"/>
      <c r="AEC171" s="222"/>
      <c r="AED171" s="222"/>
      <c r="AEE171" s="222"/>
      <c r="AEF171" s="222"/>
      <c r="AEG171" s="222"/>
      <c r="AEH171" s="222"/>
      <c r="AEI171" s="222"/>
      <c r="AEJ171" s="222"/>
      <c r="AEK171" s="222"/>
      <c r="AEL171" s="222"/>
      <c r="AEM171" s="222"/>
      <c r="AEN171" s="222"/>
      <c r="AEO171" s="222"/>
      <c r="AEP171" s="222"/>
      <c r="AEQ171" s="222"/>
      <c r="AER171" s="222"/>
      <c r="AES171" s="222"/>
      <c r="AET171" s="222"/>
      <c r="AEU171" s="222"/>
      <c r="AEV171" s="222"/>
      <c r="AEW171" s="222"/>
      <c r="AEX171" s="222"/>
      <c r="AEY171" s="222"/>
      <c r="AEZ171" s="222"/>
      <c r="AFA171" s="222"/>
      <c r="AFB171" s="222"/>
      <c r="AFC171" s="222"/>
      <c r="AFD171" s="222"/>
      <c r="AFE171" s="222"/>
      <c r="AFF171" s="222"/>
      <c r="AFG171" s="222"/>
      <c r="AFH171" s="222"/>
      <c r="AFI171" s="222"/>
      <c r="AFJ171" s="222"/>
      <c r="AFK171" s="222"/>
      <c r="AFL171" s="222"/>
      <c r="AFM171" s="222"/>
      <c r="AFN171" s="222"/>
      <c r="AFO171" s="222"/>
      <c r="AFP171" s="222"/>
      <c r="AFQ171" s="222"/>
      <c r="AFR171" s="222"/>
      <c r="AFS171" s="222"/>
      <c r="AFT171" s="222"/>
      <c r="AFU171" s="222"/>
      <c r="AFV171" s="222"/>
      <c r="AFW171" s="222"/>
      <c r="AFX171" s="222"/>
      <c r="AFY171" s="222"/>
      <c r="AFZ171" s="222"/>
      <c r="AGA171" s="222"/>
      <c r="AGB171" s="222"/>
      <c r="AGC171" s="222"/>
      <c r="AGD171" s="222"/>
      <c r="AGE171" s="222"/>
      <c r="AGF171" s="222"/>
      <c r="AGG171" s="222"/>
      <c r="AGH171" s="222"/>
      <c r="AGI171" s="222"/>
      <c r="AGJ171" s="222"/>
      <c r="AGK171" s="222"/>
      <c r="AGL171" s="222"/>
      <c r="AGM171" s="222"/>
      <c r="AGN171" s="222"/>
      <c r="AGO171" s="222"/>
      <c r="AGP171" s="222"/>
      <c r="AGQ171" s="222"/>
      <c r="AGR171" s="222"/>
      <c r="AGS171" s="222"/>
      <c r="AGT171" s="222"/>
      <c r="AGU171" s="222"/>
      <c r="AGV171" s="222"/>
      <c r="AGW171" s="222"/>
      <c r="AGX171" s="222"/>
      <c r="AGY171" s="222"/>
      <c r="AGZ171" s="222"/>
      <c r="AHA171" s="222"/>
      <c r="AHB171" s="222"/>
      <c r="AHC171" s="222"/>
      <c r="AHD171" s="222"/>
      <c r="AHE171" s="222"/>
      <c r="AHF171" s="222"/>
      <c r="AHG171" s="222"/>
      <c r="AHH171" s="222"/>
      <c r="AHI171" s="222"/>
      <c r="AHJ171" s="222"/>
      <c r="AHK171" s="222"/>
      <c r="AHL171" s="222"/>
      <c r="AHM171" s="222"/>
      <c r="AHN171" s="222"/>
      <c r="AHO171" s="222"/>
      <c r="AHP171" s="222"/>
      <c r="AHQ171" s="222"/>
      <c r="AHR171" s="222"/>
      <c r="AHS171" s="222"/>
      <c r="AHT171" s="222"/>
      <c r="AHU171" s="222"/>
      <c r="AHV171" s="222"/>
      <c r="AHW171" s="222"/>
      <c r="AHX171" s="222"/>
      <c r="AHY171" s="222"/>
      <c r="AHZ171" s="222"/>
      <c r="AIA171" s="222"/>
      <c r="AIB171" s="222"/>
      <c r="AIC171" s="222"/>
      <c r="AID171" s="222"/>
      <c r="AIE171" s="222"/>
      <c r="AIF171" s="222"/>
      <c r="AIG171" s="222"/>
      <c r="AIH171" s="222"/>
      <c r="AII171" s="222"/>
      <c r="AIJ171" s="222"/>
      <c r="AIK171" s="222"/>
      <c r="AIL171" s="222"/>
      <c r="AIM171" s="222"/>
      <c r="AIN171" s="222"/>
      <c r="AIO171" s="222"/>
      <c r="AIP171" s="222"/>
      <c r="AIQ171" s="222"/>
      <c r="AIR171" s="222"/>
      <c r="AIS171" s="222"/>
      <c r="AIT171" s="222"/>
      <c r="AIU171" s="222"/>
      <c r="AIV171" s="222"/>
      <c r="AIW171" s="222"/>
      <c r="AIX171" s="222"/>
      <c r="AIY171" s="222"/>
      <c r="AIZ171" s="222"/>
      <c r="AJA171" s="222"/>
      <c r="AJB171" s="222"/>
      <c r="AJC171" s="222"/>
      <c r="AJD171" s="222"/>
      <c r="AJE171" s="222"/>
      <c r="AJF171" s="222"/>
      <c r="AJG171" s="222"/>
      <c r="AJH171" s="222"/>
      <c r="AJI171" s="222"/>
      <c r="AJJ171" s="222"/>
      <c r="AJK171" s="222"/>
      <c r="AJL171" s="222"/>
      <c r="AJM171" s="222"/>
      <c r="AJN171" s="222"/>
      <c r="AJO171" s="222"/>
      <c r="AJP171" s="222"/>
      <c r="AJQ171" s="222"/>
      <c r="AJR171" s="222"/>
      <c r="AJS171" s="222"/>
      <c r="AJT171" s="222"/>
      <c r="AJU171" s="222"/>
      <c r="AJV171" s="222"/>
      <c r="AJW171" s="222"/>
      <c r="AJX171" s="222"/>
      <c r="AJY171" s="222"/>
      <c r="AJZ171" s="222"/>
      <c r="AKA171" s="222"/>
      <c r="AKB171" s="222"/>
      <c r="AKC171" s="222"/>
      <c r="AKD171" s="222"/>
      <c r="AKE171" s="222"/>
      <c r="AKF171" s="222"/>
      <c r="AKG171" s="222"/>
      <c r="AKH171" s="222"/>
      <c r="AKI171" s="222"/>
      <c r="AKJ171" s="222"/>
      <c r="AKK171" s="222"/>
      <c r="AKL171" s="222"/>
      <c r="AKM171" s="222"/>
      <c r="AKN171" s="222"/>
      <c r="AKO171" s="222"/>
      <c r="AKP171" s="222"/>
      <c r="AKQ171" s="222"/>
      <c r="AKR171" s="222"/>
      <c r="AKS171" s="222"/>
      <c r="AKT171" s="222"/>
      <c r="AKU171" s="222"/>
      <c r="AKV171" s="222"/>
      <c r="AKW171" s="222"/>
      <c r="AKX171" s="222"/>
      <c r="AKY171" s="222"/>
      <c r="AKZ171" s="222"/>
      <c r="ALA171" s="222"/>
      <c r="ALB171" s="222"/>
      <c r="ALC171" s="222"/>
      <c r="ALD171" s="222"/>
      <c r="ALE171" s="222"/>
      <c r="ALF171" s="222"/>
      <c r="ALG171" s="222"/>
      <c r="ALH171" s="222"/>
      <c r="ALI171" s="222"/>
      <c r="ALJ171" s="222"/>
      <c r="ALK171" s="222"/>
      <c r="ALL171" s="222"/>
      <c r="ALM171" s="222"/>
      <c r="ALN171" s="222"/>
      <c r="ALO171" s="222"/>
    </row>
    <row r="172" spans="1:1003" s="322" customFormat="1" x14ac:dyDescent="0.25">
      <c r="A172" s="322" t="s">
        <v>212</v>
      </c>
      <c r="B172" s="228">
        <v>1419074.34</v>
      </c>
      <c r="C172" s="255"/>
      <c r="D172" s="228">
        <v>167854.8</v>
      </c>
      <c r="E172" s="222"/>
      <c r="F172" s="222"/>
      <c r="G172" s="222"/>
      <c r="H172" s="222"/>
      <c r="I172" s="222"/>
      <c r="J172" s="222"/>
      <c r="K172" s="222"/>
      <c r="L172" s="222"/>
      <c r="M172" s="222"/>
      <c r="N172" s="222"/>
      <c r="O172" s="222"/>
      <c r="P172" s="222"/>
      <c r="Q172" s="222"/>
      <c r="R172" s="222"/>
      <c r="S172" s="222"/>
      <c r="T172" s="222"/>
      <c r="U172" s="222"/>
      <c r="V172" s="222"/>
      <c r="W172" s="222"/>
      <c r="X172" s="222"/>
      <c r="Y172" s="222"/>
      <c r="Z172" s="222"/>
      <c r="AA172" s="222"/>
      <c r="AB172" s="222"/>
      <c r="AC172" s="222"/>
      <c r="AD172" s="222"/>
      <c r="AE172" s="222"/>
      <c r="AF172" s="222"/>
      <c r="AG172" s="222"/>
      <c r="AH172" s="222"/>
      <c r="AI172" s="222"/>
      <c r="AJ172" s="222"/>
      <c r="AK172" s="222"/>
      <c r="AL172" s="222"/>
      <c r="AM172" s="222"/>
      <c r="AN172" s="222"/>
      <c r="AO172" s="222"/>
      <c r="AP172" s="222"/>
      <c r="AQ172" s="222"/>
      <c r="AR172" s="222"/>
      <c r="AS172" s="222"/>
      <c r="AT172" s="222"/>
      <c r="AU172" s="222"/>
      <c r="AV172" s="222"/>
      <c r="AW172" s="222"/>
      <c r="AX172" s="222"/>
      <c r="AY172" s="222"/>
      <c r="AZ172" s="222"/>
      <c r="BA172" s="222"/>
      <c r="BB172" s="222"/>
      <c r="BC172" s="222"/>
      <c r="BD172" s="222"/>
      <c r="BE172" s="222"/>
      <c r="BF172" s="222"/>
      <c r="BG172" s="222"/>
      <c r="BH172" s="222"/>
      <c r="BI172" s="222"/>
      <c r="BJ172" s="222"/>
      <c r="BK172" s="222"/>
      <c r="BL172" s="222"/>
      <c r="BM172" s="222"/>
      <c r="BN172" s="222"/>
      <c r="BO172" s="222"/>
      <c r="BP172" s="222"/>
      <c r="BQ172" s="222"/>
      <c r="BR172" s="222"/>
      <c r="BS172" s="222"/>
      <c r="BT172" s="222"/>
      <c r="BU172" s="222"/>
      <c r="BV172" s="222"/>
      <c r="BW172" s="222"/>
      <c r="BX172" s="222"/>
      <c r="BY172" s="222"/>
      <c r="BZ172" s="222"/>
      <c r="CA172" s="222"/>
      <c r="CB172" s="222"/>
      <c r="CC172" s="222"/>
      <c r="CD172" s="222"/>
      <c r="CE172" s="222"/>
      <c r="CF172" s="222"/>
      <c r="CG172" s="222"/>
      <c r="CH172" s="222"/>
      <c r="CI172" s="222"/>
      <c r="CJ172" s="222"/>
      <c r="CK172" s="222"/>
      <c r="CL172" s="222"/>
      <c r="CM172" s="222"/>
      <c r="CN172" s="222"/>
      <c r="CO172" s="222"/>
      <c r="CP172" s="222"/>
      <c r="CQ172" s="222"/>
      <c r="CR172" s="222"/>
      <c r="CS172" s="222"/>
      <c r="CT172" s="222"/>
      <c r="CU172" s="222"/>
      <c r="CV172" s="222"/>
      <c r="CW172" s="222"/>
      <c r="CX172" s="222"/>
      <c r="CY172" s="222"/>
      <c r="CZ172" s="222"/>
      <c r="DA172" s="222"/>
      <c r="DB172" s="222"/>
      <c r="DC172" s="222"/>
      <c r="DD172" s="222"/>
      <c r="DE172" s="222"/>
      <c r="DF172" s="222"/>
      <c r="DG172" s="222"/>
      <c r="DH172" s="222"/>
      <c r="DI172" s="222"/>
      <c r="DJ172" s="222"/>
      <c r="DK172" s="222"/>
      <c r="DL172" s="222"/>
      <c r="DM172" s="222"/>
      <c r="DN172" s="222"/>
      <c r="DO172" s="222"/>
      <c r="DP172" s="222"/>
      <c r="DQ172" s="222"/>
      <c r="DR172" s="222"/>
      <c r="DS172" s="222"/>
      <c r="DT172" s="222"/>
      <c r="DU172" s="222"/>
      <c r="DV172" s="222"/>
      <c r="DW172" s="222"/>
      <c r="DX172" s="222"/>
      <c r="DY172" s="222"/>
      <c r="DZ172" s="222"/>
      <c r="EA172" s="222"/>
      <c r="EB172" s="222"/>
      <c r="EC172" s="222"/>
      <c r="ED172" s="222"/>
      <c r="EE172" s="222"/>
      <c r="EF172" s="222"/>
      <c r="EG172" s="222"/>
      <c r="EH172" s="222"/>
      <c r="EI172" s="222"/>
      <c r="EJ172" s="222"/>
      <c r="EK172" s="222"/>
      <c r="EL172" s="222"/>
      <c r="EM172" s="222"/>
      <c r="EN172" s="222"/>
      <c r="EO172" s="222"/>
      <c r="EP172" s="222"/>
      <c r="EQ172" s="222"/>
      <c r="ER172" s="222"/>
      <c r="ES172" s="222"/>
      <c r="ET172" s="222"/>
      <c r="EU172" s="222"/>
      <c r="EV172" s="222"/>
      <c r="EW172" s="222"/>
      <c r="EX172" s="222"/>
      <c r="EY172" s="222"/>
      <c r="EZ172" s="222"/>
      <c r="FA172" s="222"/>
      <c r="FB172" s="222"/>
      <c r="FC172" s="222"/>
      <c r="FD172" s="222"/>
      <c r="FE172" s="222"/>
      <c r="FF172" s="222"/>
      <c r="FG172" s="222"/>
      <c r="FH172" s="222"/>
      <c r="FI172" s="222"/>
      <c r="FJ172" s="222"/>
      <c r="FK172" s="222"/>
      <c r="FL172" s="222"/>
      <c r="FM172" s="222"/>
      <c r="FN172" s="222"/>
      <c r="FO172" s="222"/>
      <c r="FP172" s="222"/>
      <c r="FQ172" s="222"/>
      <c r="FR172" s="222"/>
      <c r="FS172" s="222"/>
      <c r="FT172" s="222"/>
      <c r="FU172" s="222"/>
      <c r="FV172" s="222"/>
      <c r="FW172" s="222"/>
      <c r="FX172" s="222"/>
      <c r="FY172" s="222"/>
      <c r="FZ172" s="222"/>
      <c r="GA172" s="222"/>
      <c r="GB172" s="222"/>
      <c r="GC172" s="222"/>
      <c r="GD172" s="222"/>
      <c r="GE172" s="222"/>
      <c r="GF172" s="222"/>
      <c r="GG172" s="222"/>
      <c r="GH172" s="222"/>
      <c r="GI172" s="222"/>
      <c r="GJ172" s="222"/>
      <c r="GK172" s="222"/>
      <c r="GL172" s="222"/>
      <c r="GM172" s="222"/>
      <c r="GN172" s="222"/>
      <c r="GO172" s="222"/>
      <c r="GP172" s="222"/>
      <c r="GQ172" s="222"/>
      <c r="GR172" s="222"/>
      <c r="GS172" s="222"/>
      <c r="GT172" s="222"/>
      <c r="GU172" s="222"/>
      <c r="GV172" s="222"/>
      <c r="GW172" s="222"/>
      <c r="GX172" s="222"/>
      <c r="GY172" s="222"/>
      <c r="GZ172" s="222"/>
      <c r="HA172" s="222"/>
      <c r="HB172" s="222"/>
      <c r="HC172" s="222"/>
      <c r="HD172" s="222"/>
      <c r="HE172" s="222"/>
      <c r="HF172" s="222"/>
      <c r="HG172" s="222"/>
      <c r="HH172" s="222"/>
      <c r="HI172" s="222"/>
      <c r="HJ172" s="222"/>
      <c r="HK172" s="222"/>
      <c r="HL172" s="222"/>
      <c r="HM172" s="222"/>
      <c r="HN172" s="222"/>
      <c r="HO172" s="222"/>
      <c r="HP172" s="222"/>
      <c r="HQ172" s="222"/>
      <c r="HR172" s="222"/>
      <c r="HS172" s="222"/>
      <c r="HT172" s="222"/>
      <c r="HU172" s="222"/>
      <c r="HV172" s="222"/>
      <c r="HW172" s="222"/>
      <c r="HX172" s="222"/>
      <c r="HY172" s="222"/>
      <c r="HZ172" s="222"/>
      <c r="IA172" s="222"/>
      <c r="IB172" s="222"/>
      <c r="IC172" s="222"/>
      <c r="ID172" s="222"/>
      <c r="IE172" s="222"/>
      <c r="IF172" s="222"/>
      <c r="IG172" s="222"/>
      <c r="IH172" s="222"/>
      <c r="II172" s="222"/>
      <c r="IJ172" s="222"/>
      <c r="IK172" s="222"/>
      <c r="IL172" s="222"/>
      <c r="IM172" s="222"/>
      <c r="IN172" s="222"/>
      <c r="IO172" s="222"/>
      <c r="IP172" s="222"/>
      <c r="IQ172" s="222"/>
      <c r="IR172" s="222"/>
      <c r="IS172" s="222"/>
      <c r="IT172" s="222"/>
      <c r="IU172" s="222"/>
      <c r="IV172" s="222"/>
      <c r="IW172" s="222"/>
      <c r="IX172" s="222"/>
      <c r="IY172" s="222"/>
      <c r="IZ172" s="222"/>
      <c r="JA172" s="222"/>
      <c r="JB172" s="222"/>
      <c r="JC172" s="222"/>
      <c r="JD172" s="222"/>
      <c r="JE172" s="222"/>
      <c r="JF172" s="222"/>
      <c r="JG172" s="222"/>
      <c r="JH172" s="222"/>
      <c r="JI172" s="222"/>
      <c r="JJ172" s="222"/>
      <c r="JK172" s="222"/>
      <c r="JL172" s="222"/>
      <c r="JM172" s="222"/>
      <c r="JN172" s="222"/>
      <c r="JO172" s="222"/>
      <c r="JP172" s="222"/>
      <c r="JQ172" s="222"/>
      <c r="JR172" s="222"/>
      <c r="JS172" s="222"/>
      <c r="JT172" s="222"/>
      <c r="JU172" s="222"/>
      <c r="JV172" s="222"/>
      <c r="JW172" s="222"/>
      <c r="JX172" s="222"/>
      <c r="JY172" s="222"/>
      <c r="JZ172" s="222"/>
      <c r="KA172" s="222"/>
      <c r="KB172" s="222"/>
      <c r="KC172" s="222"/>
      <c r="KD172" s="222"/>
      <c r="KE172" s="222"/>
      <c r="KF172" s="222"/>
      <c r="KG172" s="222"/>
      <c r="KH172" s="222"/>
      <c r="KI172" s="222"/>
      <c r="KJ172" s="222"/>
      <c r="KK172" s="222"/>
      <c r="KL172" s="222"/>
      <c r="KM172" s="222"/>
      <c r="KN172" s="222"/>
      <c r="KO172" s="222"/>
      <c r="KP172" s="222"/>
      <c r="KQ172" s="222"/>
      <c r="KR172" s="222"/>
      <c r="KS172" s="222"/>
      <c r="KT172" s="222"/>
      <c r="KU172" s="222"/>
      <c r="KV172" s="222"/>
      <c r="KW172" s="222"/>
      <c r="KX172" s="222"/>
      <c r="KY172" s="222"/>
      <c r="KZ172" s="222"/>
      <c r="LA172" s="222"/>
      <c r="LB172" s="222"/>
      <c r="LC172" s="222"/>
      <c r="LD172" s="222"/>
      <c r="LE172" s="222"/>
      <c r="LF172" s="222"/>
      <c r="LG172" s="222"/>
      <c r="LH172" s="222"/>
      <c r="LI172" s="222"/>
      <c r="LJ172" s="222"/>
      <c r="LK172" s="222"/>
      <c r="LL172" s="222"/>
      <c r="LM172" s="222"/>
      <c r="LN172" s="222"/>
      <c r="LO172" s="222"/>
      <c r="LP172" s="222"/>
      <c r="LQ172" s="222"/>
      <c r="LR172" s="222"/>
      <c r="LS172" s="222"/>
      <c r="LT172" s="222"/>
      <c r="LU172" s="222"/>
      <c r="LV172" s="222"/>
      <c r="LW172" s="222"/>
      <c r="LX172" s="222"/>
      <c r="LY172" s="222"/>
      <c r="LZ172" s="222"/>
      <c r="MA172" s="222"/>
      <c r="MB172" s="222"/>
      <c r="MC172" s="222"/>
      <c r="MD172" s="222"/>
      <c r="ME172" s="222"/>
      <c r="MF172" s="222"/>
      <c r="MG172" s="222"/>
      <c r="MH172" s="222"/>
      <c r="MI172" s="222"/>
      <c r="MJ172" s="222"/>
      <c r="MK172" s="222"/>
      <c r="ML172" s="222"/>
      <c r="MM172" s="222"/>
      <c r="MN172" s="222"/>
      <c r="MO172" s="222"/>
      <c r="MP172" s="222"/>
      <c r="MQ172" s="222"/>
      <c r="MR172" s="222"/>
      <c r="MS172" s="222"/>
      <c r="MT172" s="222"/>
      <c r="MU172" s="222"/>
      <c r="MV172" s="222"/>
      <c r="MW172" s="222"/>
      <c r="MX172" s="222"/>
      <c r="MY172" s="222"/>
      <c r="MZ172" s="222"/>
      <c r="NA172" s="222"/>
      <c r="NB172" s="222"/>
      <c r="NC172" s="222"/>
      <c r="ND172" s="222"/>
      <c r="NE172" s="222"/>
      <c r="NF172" s="222"/>
      <c r="NG172" s="222"/>
      <c r="NH172" s="222"/>
      <c r="NI172" s="222"/>
      <c r="NJ172" s="222"/>
      <c r="NK172" s="222"/>
      <c r="NL172" s="222"/>
      <c r="NM172" s="222"/>
      <c r="NN172" s="222"/>
      <c r="NO172" s="222"/>
      <c r="NP172" s="222"/>
      <c r="NQ172" s="222"/>
      <c r="NR172" s="222"/>
      <c r="NS172" s="222"/>
      <c r="NT172" s="222"/>
      <c r="NU172" s="222"/>
      <c r="NV172" s="222"/>
      <c r="NW172" s="222"/>
      <c r="NX172" s="222"/>
      <c r="NY172" s="222"/>
      <c r="NZ172" s="222"/>
      <c r="OA172" s="222"/>
      <c r="OB172" s="222"/>
      <c r="OC172" s="222"/>
      <c r="OD172" s="222"/>
      <c r="OE172" s="222"/>
      <c r="OF172" s="222"/>
      <c r="OG172" s="222"/>
      <c r="OH172" s="222"/>
      <c r="OI172" s="222"/>
      <c r="OJ172" s="222"/>
      <c r="OK172" s="222"/>
      <c r="OL172" s="222"/>
      <c r="OM172" s="222"/>
      <c r="ON172" s="222"/>
      <c r="OO172" s="222"/>
      <c r="OP172" s="222"/>
      <c r="OQ172" s="222"/>
      <c r="OR172" s="222"/>
      <c r="OS172" s="222"/>
      <c r="OT172" s="222"/>
      <c r="OU172" s="222"/>
      <c r="OV172" s="222"/>
      <c r="OW172" s="222"/>
      <c r="OX172" s="222"/>
      <c r="OY172" s="222"/>
      <c r="OZ172" s="222"/>
      <c r="PA172" s="222"/>
      <c r="PB172" s="222"/>
      <c r="PC172" s="222"/>
      <c r="PD172" s="222"/>
      <c r="PE172" s="222"/>
      <c r="PF172" s="222"/>
      <c r="PG172" s="222"/>
      <c r="PH172" s="222"/>
      <c r="PI172" s="222"/>
      <c r="PJ172" s="222"/>
      <c r="PK172" s="222"/>
      <c r="PL172" s="222"/>
      <c r="PM172" s="222"/>
      <c r="PN172" s="222"/>
      <c r="PO172" s="222"/>
      <c r="PP172" s="222"/>
      <c r="PQ172" s="222"/>
      <c r="PR172" s="222"/>
      <c r="PS172" s="222"/>
      <c r="PT172" s="222"/>
      <c r="PU172" s="222"/>
      <c r="PV172" s="222"/>
      <c r="PW172" s="222"/>
      <c r="PX172" s="222"/>
      <c r="PY172" s="222"/>
      <c r="PZ172" s="222"/>
      <c r="QA172" s="222"/>
      <c r="QB172" s="222"/>
      <c r="QC172" s="222"/>
      <c r="QD172" s="222"/>
      <c r="QE172" s="222"/>
      <c r="QF172" s="222"/>
      <c r="QG172" s="222"/>
      <c r="QH172" s="222"/>
      <c r="QI172" s="222"/>
      <c r="QJ172" s="222"/>
      <c r="QK172" s="222"/>
      <c r="QL172" s="222"/>
      <c r="QM172" s="222"/>
      <c r="QN172" s="222"/>
      <c r="QO172" s="222"/>
      <c r="QP172" s="222"/>
      <c r="QQ172" s="222"/>
      <c r="QR172" s="222"/>
      <c r="QS172" s="222"/>
      <c r="QT172" s="222"/>
      <c r="QU172" s="222"/>
      <c r="QV172" s="222"/>
      <c r="QW172" s="222"/>
      <c r="QX172" s="222"/>
      <c r="QY172" s="222"/>
      <c r="QZ172" s="222"/>
      <c r="RA172" s="222"/>
      <c r="RB172" s="222"/>
      <c r="RC172" s="222"/>
      <c r="RD172" s="222"/>
      <c r="RE172" s="222"/>
      <c r="RF172" s="222"/>
      <c r="RG172" s="222"/>
      <c r="RH172" s="222"/>
      <c r="RI172" s="222"/>
      <c r="RJ172" s="222"/>
      <c r="RK172" s="222"/>
      <c r="RL172" s="222"/>
      <c r="RM172" s="222"/>
      <c r="RN172" s="222"/>
      <c r="RO172" s="222"/>
      <c r="RP172" s="222"/>
      <c r="RQ172" s="222"/>
      <c r="RR172" s="222"/>
      <c r="RS172" s="222"/>
      <c r="RT172" s="222"/>
      <c r="RU172" s="222"/>
      <c r="RV172" s="222"/>
      <c r="RW172" s="222"/>
      <c r="RX172" s="222"/>
      <c r="RY172" s="222"/>
      <c r="RZ172" s="222"/>
      <c r="SA172" s="222"/>
      <c r="SB172" s="222"/>
      <c r="SC172" s="222"/>
      <c r="SD172" s="222"/>
      <c r="SE172" s="222"/>
      <c r="SF172" s="222"/>
      <c r="SG172" s="222"/>
      <c r="SH172" s="222"/>
      <c r="SI172" s="222"/>
      <c r="SJ172" s="222"/>
      <c r="SK172" s="222"/>
      <c r="SL172" s="222"/>
      <c r="SM172" s="222"/>
      <c r="SN172" s="222"/>
      <c r="SO172" s="222"/>
      <c r="SP172" s="222"/>
      <c r="SQ172" s="222"/>
      <c r="SR172" s="222"/>
      <c r="SS172" s="222"/>
      <c r="ST172" s="222"/>
      <c r="SU172" s="222"/>
      <c r="SV172" s="222"/>
      <c r="SW172" s="222"/>
      <c r="SX172" s="222"/>
      <c r="SY172" s="222"/>
      <c r="SZ172" s="222"/>
      <c r="TA172" s="222"/>
      <c r="TB172" s="222"/>
      <c r="TC172" s="222"/>
      <c r="TD172" s="222"/>
      <c r="TE172" s="222"/>
      <c r="TF172" s="222"/>
      <c r="TG172" s="222"/>
      <c r="TH172" s="222"/>
      <c r="TI172" s="222"/>
      <c r="TJ172" s="222"/>
      <c r="TK172" s="222"/>
      <c r="TL172" s="222"/>
      <c r="TM172" s="222"/>
      <c r="TN172" s="222"/>
      <c r="TO172" s="222"/>
      <c r="TP172" s="222"/>
      <c r="TQ172" s="222"/>
      <c r="TR172" s="222"/>
      <c r="TS172" s="222"/>
      <c r="TT172" s="222"/>
      <c r="TU172" s="222"/>
      <c r="TV172" s="222"/>
      <c r="TW172" s="222"/>
      <c r="TX172" s="222"/>
      <c r="TY172" s="222"/>
      <c r="TZ172" s="222"/>
      <c r="UA172" s="222"/>
      <c r="UB172" s="222"/>
      <c r="UC172" s="222"/>
      <c r="UD172" s="222"/>
      <c r="UE172" s="222"/>
      <c r="UF172" s="222"/>
      <c r="UG172" s="222"/>
      <c r="UH172" s="222"/>
      <c r="UI172" s="222"/>
      <c r="UJ172" s="222"/>
      <c r="UK172" s="222"/>
      <c r="UL172" s="222"/>
      <c r="UM172" s="222"/>
      <c r="UN172" s="222"/>
      <c r="UO172" s="222"/>
      <c r="UP172" s="222"/>
      <c r="UQ172" s="222"/>
      <c r="UR172" s="222"/>
      <c r="US172" s="222"/>
      <c r="UT172" s="222"/>
      <c r="UU172" s="222"/>
      <c r="UV172" s="222"/>
      <c r="UW172" s="222"/>
      <c r="UX172" s="222"/>
      <c r="UY172" s="222"/>
      <c r="UZ172" s="222"/>
      <c r="VA172" s="222"/>
      <c r="VB172" s="222"/>
      <c r="VC172" s="222"/>
      <c r="VD172" s="222"/>
      <c r="VE172" s="222"/>
      <c r="VF172" s="222"/>
      <c r="VG172" s="222"/>
      <c r="VH172" s="222"/>
      <c r="VI172" s="222"/>
      <c r="VJ172" s="222"/>
      <c r="VK172" s="222"/>
      <c r="VL172" s="222"/>
      <c r="VM172" s="222"/>
      <c r="VN172" s="222"/>
      <c r="VO172" s="222"/>
      <c r="VP172" s="222"/>
      <c r="VQ172" s="222"/>
      <c r="VR172" s="222"/>
      <c r="VS172" s="222"/>
      <c r="VT172" s="222"/>
      <c r="VU172" s="222"/>
      <c r="VV172" s="222"/>
      <c r="VW172" s="222"/>
      <c r="VX172" s="222"/>
      <c r="VY172" s="222"/>
      <c r="VZ172" s="222"/>
      <c r="WA172" s="222"/>
      <c r="WB172" s="222"/>
      <c r="WC172" s="222"/>
      <c r="WD172" s="222"/>
      <c r="WE172" s="222"/>
      <c r="WF172" s="222"/>
      <c r="WG172" s="222"/>
      <c r="WH172" s="222"/>
      <c r="WI172" s="222"/>
      <c r="WJ172" s="222"/>
      <c r="WK172" s="222"/>
      <c r="WL172" s="222"/>
      <c r="WM172" s="222"/>
      <c r="WN172" s="222"/>
      <c r="WO172" s="222"/>
      <c r="WP172" s="222"/>
      <c r="WQ172" s="222"/>
      <c r="WR172" s="222"/>
      <c r="WS172" s="222"/>
      <c r="WT172" s="222"/>
      <c r="WU172" s="222"/>
      <c r="WV172" s="222"/>
      <c r="WW172" s="222"/>
      <c r="WX172" s="222"/>
      <c r="WY172" s="222"/>
      <c r="WZ172" s="222"/>
      <c r="XA172" s="222"/>
      <c r="XB172" s="222"/>
      <c r="XC172" s="222"/>
      <c r="XD172" s="222"/>
      <c r="XE172" s="222"/>
      <c r="XF172" s="222"/>
      <c r="XG172" s="222"/>
      <c r="XH172" s="222"/>
      <c r="XI172" s="222"/>
      <c r="XJ172" s="222"/>
      <c r="XK172" s="222"/>
      <c r="XL172" s="222"/>
      <c r="XM172" s="222"/>
      <c r="XN172" s="222"/>
      <c r="XO172" s="222"/>
      <c r="XP172" s="222"/>
      <c r="XQ172" s="222"/>
      <c r="XR172" s="222"/>
      <c r="XS172" s="222"/>
      <c r="XT172" s="222"/>
      <c r="XU172" s="222"/>
      <c r="XV172" s="222"/>
      <c r="XW172" s="222"/>
      <c r="XX172" s="222"/>
      <c r="XY172" s="222"/>
      <c r="XZ172" s="222"/>
      <c r="YA172" s="222"/>
      <c r="YB172" s="222"/>
      <c r="YC172" s="222"/>
      <c r="YD172" s="222"/>
      <c r="YE172" s="222"/>
      <c r="YF172" s="222"/>
      <c r="YG172" s="222"/>
      <c r="YH172" s="222"/>
      <c r="YI172" s="222"/>
      <c r="YJ172" s="222"/>
      <c r="YK172" s="222"/>
      <c r="YL172" s="222"/>
      <c r="YM172" s="222"/>
      <c r="YN172" s="222"/>
      <c r="YO172" s="222"/>
      <c r="YP172" s="222"/>
      <c r="YQ172" s="222"/>
      <c r="YR172" s="222"/>
      <c r="YS172" s="222"/>
      <c r="YT172" s="222"/>
      <c r="YU172" s="222"/>
      <c r="YV172" s="222"/>
      <c r="YW172" s="222"/>
      <c r="YX172" s="222"/>
      <c r="YY172" s="222"/>
      <c r="YZ172" s="222"/>
      <c r="ZA172" s="222"/>
      <c r="ZB172" s="222"/>
      <c r="ZC172" s="222"/>
      <c r="ZD172" s="222"/>
      <c r="ZE172" s="222"/>
      <c r="ZF172" s="222"/>
      <c r="ZG172" s="222"/>
      <c r="ZH172" s="222"/>
      <c r="ZI172" s="222"/>
      <c r="ZJ172" s="222"/>
      <c r="ZK172" s="222"/>
      <c r="ZL172" s="222"/>
      <c r="ZM172" s="222"/>
      <c r="ZN172" s="222"/>
      <c r="ZO172" s="222"/>
      <c r="ZP172" s="222"/>
      <c r="ZQ172" s="222"/>
      <c r="ZR172" s="222"/>
      <c r="ZS172" s="222"/>
      <c r="ZT172" s="222"/>
      <c r="ZU172" s="222"/>
      <c r="ZV172" s="222"/>
      <c r="ZW172" s="222"/>
      <c r="ZX172" s="222"/>
      <c r="ZY172" s="222"/>
      <c r="ZZ172" s="222"/>
      <c r="AAA172" s="222"/>
      <c r="AAB172" s="222"/>
      <c r="AAC172" s="222"/>
      <c r="AAD172" s="222"/>
      <c r="AAE172" s="222"/>
      <c r="AAF172" s="222"/>
      <c r="AAG172" s="222"/>
      <c r="AAH172" s="222"/>
      <c r="AAI172" s="222"/>
      <c r="AAJ172" s="222"/>
      <c r="AAK172" s="222"/>
      <c r="AAL172" s="222"/>
      <c r="AAM172" s="222"/>
      <c r="AAN172" s="222"/>
      <c r="AAO172" s="222"/>
      <c r="AAP172" s="222"/>
      <c r="AAQ172" s="222"/>
      <c r="AAR172" s="222"/>
      <c r="AAS172" s="222"/>
      <c r="AAT172" s="222"/>
      <c r="AAU172" s="222"/>
      <c r="AAV172" s="222"/>
      <c r="AAW172" s="222"/>
      <c r="AAX172" s="222"/>
      <c r="AAY172" s="222"/>
      <c r="AAZ172" s="222"/>
      <c r="ABA172" s="222"/>
      <c r="ABB172" s="222"/>
      <c r="ABC172" s="222"/>
      <c r="ABD172" s="222"/>
      <c r="ABE172" s="222"/>
      <c r="ABF172" s="222"/>
      <c r="ABG172" s="222"/>
      <c r="ABH172" s="222"/>
      <c r="ABI172" s="222"/>
      <c r="ABJ172" s="222"/>
      <c r="ABK172" s="222"/>
      <c r="ABL172" s="222"/>
      <c r="ABM172" s="222"/>
      <c r="ABN172" s="222"/>
      <c r="ABO172" s="222"/>
      <c r="ABP172" s="222"/>
      <c r="ABQ172" s="222"/>
      <c r="ABR172" s="222"/>
      <c r="ABS172" s="222"/>
      <c r="ABT172" s="222"/>
      <c r="ABU172" s="222"/>
      <c r="ABV172" s="222"/>
      <c r="ABW172" s="222"/>
      <c r="ABX172" s="222"/>
      <c r="ABY172" s="222"/>
      <c r="ABZ172" s="222"/>
      <c r="ACA172" s="222"/>
      <c r="ACB172" s="222"/>
      <c r="ACC172" s="222"/>
      <c r="ACD172" s="222"/>
      <c r="ACE172" s="222"/>
      <c r="ACF172" s="222"/>
      <c r="ACG172" s="222"/>
      <c r="ACH172" s="222"/>
      <c r="ACI172" s="222"/>
      <c r="ACJ172" s="222"/>
      <c r="ACK172" s="222"/>
      <c r="ACL172" s="222"/>
      <c r="ACM172" s="222"/>
      <c r="ACN172" s="222"/>
      <c r="ACO172" s="222"/>
      <c r="ACP172" s="222"/>
      <c r="ACQ172" s="222"/>
      <c r="ACR172" s="222"/>
      <c r="ACS172" s="222"/>
      <c r="ACT172" s="222"/>
      <c r="ACU172" s="222"/>
      <c r="ACV172" s="222"/>
      <c r="ACW172" s="222"/>
      <c r="ACX172" s="222"/>
      <c r="ACY172" s="222"/>
      <c r="ACZ172" s="222"/>
      <c r="ADA172" s="222"/>
      <c r="ADB172" s="222"/>
      <c r="ADC172" s="222"/>
      <c r="ADD172" s="222"/>
      <c r="ADE172" s="222"/>
      <c r="ADF172" s="222"/>
      <c r="ADG172" s="222"/>
      <c r="ADH172" s="222"/>
      <c r="ADI172" s="222"/>
      <c r="ADJ172" s="222"/>
      <c r="ADK172" s="222"/>
      <c r="ADL172" s="222"/>
      <c r="ADM172" s="222"/>
      <c r="ADN172" s="222"/>
      <c r="ADO172" s="222"/>
      <c r="ADP172" s="222"/>
      <c r="ADQ172" s="222"/>
      <c r="ADR172" s="222"/>
      <c r="ADS172" s="222"/>
      <c r="ADT172" s="222"/>
      <c r="ADU172" s="222"/>
      <c r="ADV172" s="222"/>
      <c r="ADW172" s="222"/>
      <c r="ADX172" s="222"/>
      <c r="ADY172" s="222"/>
      <c r="ADZ172" s="222"/>
      <c r="AEA172" s="222"/>
      <c r="AEB172" s="222"/>
      <c r="AEC172" s="222"/>
      <c r="AED172" s="222"/>
      <c r="AEE172" s="222"/>
      <c r="AEF172" s="222"/>
      <c r="AEG172" s="222"/>
      <c r="AEH172" s="222"/>
      <c r="AEI172" s="222"/>
      <c r="AEJ172" s="222"/>
      <c r="AEK172" s="222"/>
      <c r="AEL172" s="222"/>
      <c r="AEM172" s="222"/>
      <c r="AEN172" s="222"/>
      <c r="AEO172" s="222"/>
      <c r="AEP172" s="222"/>
      <c r="AEQ172" s="222"/>
      <c r="AER172" s="222"/>
      <c r="AES172" s="222"/>
      <c r="AET172" s="222"/>
      <c r="AEU172" s="222"/>
      <c r="AEV172" s="222"/>
      <c r="AEW172" s="222"/>
      <c r="AEX172" s="222"/>
      <c r="AEY172" s="222"/>
      <c r="AEZ172" s="222"/>
      <c r="AFA172" s="222"/>
      <c r="AFB172" s="222"/>
      <c r="AFC172" s="222"/>
      <c r="AFD172" s="222"/>
      <c r="AFE172" s="222"/>
      <c r="AFF172" s="222"/>
      <c r="AFG172" s="222"/>
      <c r="AFH172" s="222"/>
      <c r="AFI172" s="222"/>
      <c r="AFJ172" s="222"/>
      <c r="AFK172" s="222"/>
      <c r="AFL172" s="222"/>
      <c r="AFM172" s="222"/>
      <c r="AFN172" s="222"/>
      <c r="AFO172" s="222"/>
      <c r="AFP172" s="222"/>
      <c r="AFQ172" s="222"/>
      <c r="AFR172" s="222"/>
      <c r="AFS172" s="222"/>
      <c r="AFT172" s="222"/>
      <c r="AFU172" s="222"/>
      <c r="AFV172" s="222"/>
      <c r="AFW172" s="222"/>
      <c r="AFX172" s="222"/>
      <c r="AFY172" s="222"/>
      <c r="AFZ172" s="222"/>
      <c r="AGA172" s="222"/>
      <c r="AGB172" s="222"/>
      <c r="AGC172" s="222"/>
      <c r="AGD172" s="222"/>
      <c r="AGE172" s="222"/>
      <c r="AGF172" s="222"/>
      <c r="AGG172" s="222"/>
      <c r="AGH172" s="222"/>
      <c r="AGI172" s="222"/>
      <c r="AGJ172" s="222"/>
      <c r="AGK172" s="222"/>
      <c r="AGL172" s="222"/>
      <c r="AGM172" s="222"/>
      <c r="AGN172" s="222"/>
      <c r="AGO172" s="222"/>
      <c r="AGP172" s="222"/>
      <c r="AGQ172" s="222"/>
      <c r="AGR172" s="222"/>
      <c r="AGS172" s="222"/>
      <c r="AGT172" s="222"/>
      <c r="AGU172" s="222"/>
      <c r="AGV172" s="222"/>
      <c r="AGW172" s="222"/>
      <c r="AGX172" s="222"/>
      <c r="AGY172" s="222"/>
      <c r="AGZ172" s="222"/>
      <c r="AHA172" s="222"/>
      <c r="AHB172" s="222"/>
      <c r="AHC172" s="222"/>
      <c r="AHD172" s="222"/>
      <c r="AHE172" s="222"/>
      <c r="AHF172" s="222"/>
      <c r="AHG172" s="222"/>
      <c r="AHH172" s="222"/>
      <c r="AHI172" s="222"/>
      <c r="AHJ172" s="222"/>
      <c r="AHK172" s="222"/>
      <c r="AHL172" s="222"/>
      <c r="AHM172" s="222"/>
      <c r="AHN172" s="222"/>
      <c r="AHO172" s="222"/>
      <c r="AHP172" s="222"/>
      <c r="AHQ172" s="222"/>
      <c r="AHR172" s="222"/>
      <c r="AHS172" s="222"/>
      <c r="AHT172" s="222"/>
      <c r="AHU172" s="222"/>
      <c r="AHV172" s="222"/>
      <c r="AHW172" s="222"/>
      <c r="AHX172" s="222"/>
      <c r="AHY172" s="222"/>
      <c r="AHZ172" s="222"/>
      <c r="AIA172" s="222"/>
      <c r="AIB172" s="222"/>
      <c r="AIC172" s="222"/>
      <c r="AID172" s="222"/>
      <c r="AIE172" s="222"/>
      <c r="AIF172" s="222"/>
      <c r="AIG172" s="222"/>
      <c r="AIH172" s="222"/>
      <c r="AII172" s="222"/>
      <c r="AIJ172" s="222"/>
      <c r="AIK172" s="222"/>
      <c r="AIL172" s="222"/>
      <c r="AIM172" s="222"/>
      <c r="AIN172" s="222"/>
      <c r="AIO172" s="222"/>
      <c r="AIP172" s="222"/>
      <c r="AIQ172" s="222"/>
      <c r="AIR172" s="222"/>
      <c r="AIS172" s="222"/>
      <c r="AIT172" s="222"/>
      <c r="AIU172" s="222"/>
      <c r="AIV172" s="222"/>
      <c r="AIW172" s="222"/>
      <c r="AIX172" s="222"/>
      <c r="AIY172" s="222"/>
      <c r="AIZ172" s="222"/>
      <c r="AJA172" s="222"/>
      <c r="AJB172" s="222"/>
      <c r="AJC172" s="222"/>
      <c r="AJD172" s="222"/>
      <c r="AJE172" s="222"/>
      <c r="AJF172" s="222"/>
      <c r="AJG172" s="222"/>
      <c r="AJH172" s="222"/>
      <c r="AJI172" s="222"/>
      <c r="AJJ172" s="222"/>
      <c r="AJK172" s="222"/>
      <c r="AJL172" s="222"/>
      <c r="AJM172" s="222"/>
      <c r="AJN172" s="222"/>
      <c r="AJO172" s="222"/>
      <c r="AJP172" s="222"/>
      <c r="AJQ172" s="222"/>
      <c r="AJR172" s="222"/>
      <c r="AJS172" s="222"/>
      <c r="AJT172" s="222"/>
      <c r="AJU172" s="222"/>
      <c r="AJV172" s="222"/>
      <c r="AJW172" s="222"/>
      <c r="AJX172" s="222"/>
      <c r="AJY172" s="222"/>
      <c r="AJZ172" s="222"/>
      <c r="AKA172" s="222"/>
      <c r="AKB172" s="222"/>
      <c r="AKC172" s="222"/>
      <c r="AKD172" s="222"/>
      <c r="AKE172" s="222"/>
      <c r="AKF172" s="222"/>
      <c r="AKG172" s="222"/>
      <c r="AKH172" s="222"/>
      <c r="AKI172" s="222"/>
      <c r="AKJ172" s="222"/>
      <c r="AKK172" s="222"/>
      <c r="AKL172" s="222"/>
      <c r="AKM172" s="222"/>
      <c r="AKN172" s="222"/>
      <c r="AKO172" s="222"/>
      <c r="AKP172" s="222"/>
      <c r="AKQ172" s="222"/>
      <c r="AKR172" s="222"/>
      <c r="AKS172" s="222"/>
      <c r="AKT172" s="222"/>
      <c r="AKU172" s="222"/>
      <c r="AKV172" s="222"/>
      <c r="AKW172" s="222"/>
      <c r="AKX172" s="222"/>
      <c r="AKY172" s="222"/>
      <c r="AKZ172" s="222"/>
      <c r="ALA172" s="222"/>
      <c r="ALB172" s="222"/>
      <c r="ALC172" s="222"/>
      <c r="ALD172" s="222"/>
      <c r="ALE172" s="222"/>
      <c r="ALF172" s="222"/>
      <c r="ALG172" s="222"/>
      <c r="ALH172" s="222"/>
      <c r="ALI172" s="222"/>
      <c r="ALJ172" s="222"/>
      <c r="ALK172" s="222"/>
      <c r="ALL172" s="222"/>
      <c r="ALM172" s="222"/>
      <c r="ALN172" s="222"/>
      <c r="ALO172" s="222"/>
    </row>
    <row r="173" spans="1:1003" s="322" customFormat="1" x14ac:dyDescent="0.25">
      <c r="A173" s="322" t="s">
        <v>213</v>
      </c>
      <c r="B173" s="228">
        <v>24990.32</v>
      </c>
      <c r="C173" s="255"/>
      <c r="D173" s="228">
        <v>0</v>
      </c>
      <c r="E173" s="222"/>
      <c r="F173" s="222"/>
      <c r="G173" s="222"/>
      <c r="H173" s="222"/>
      <c r="I173" s="222"/>
      <c r="J173" s="222"/>
      <c r="K173" s="222"/>
      <c r="L173" s="222"/>
      <c r="M173" s="222"/>
      <c r="N173" s="222"/>
      <c r="O173" s="222"/>
      <c r="P173" s="222"/>
      <c r="Q173" s="222"/>
      <c r="R173" s="222"/>
      <c r="S173" s="222"/>
      <c r="T173" s="222"/>
      <c r="U173" s="222"/>
      <c r="V173" s="222"/>
      <c r="W173" s="222"/>
      <c r="X173" s="222"/>
      <c r="Y173" s="222"/>
      <c r="Z173" s="222"/>
      <c r="AA173" s="222"/>
      <c r="AB173" s="222"/>
      <c r="AC173" s="222"/>
      <c r="AD173" s="222"/>
      <c r="AE173" s="222"/>
      <c r="AF173" s="222"/>
      <c r="AG173" s="222"/>
      <c r="AH173" s="222"/>
      <c r="AI173" s="222"/>
      <c r="AJ173" s="222"/>
      <c r="AK173" s="222"/>
      <c r="AL173" s="222"/>
      <c r="AM173" s="222"/>
      <c r="AN173" s="222"/>
      <c r="AO173" s="222"/>
      <c r="AP173" s="222"/>
      <c r="AQ173" s="222"/>
      <c r="AR173" s="222"/>
      <c r="AS173" s="222"/>
      <c r="AT173" s="222"/>
      <c r="AU173" s="222"/>
      <c r="AV173" s="222"/>
      <c r="AW173" s="222"/>
      <c r="AX173" s="222"/>
      <c r="AY173" s="222"/>
      <c r="AZ173" s="222"/>
      <c r="BA173" s="222"/>
      <c r="BB173" s="222"/>
      <c r="BC173" s="222"/>
      <c r="BD173" s="222"/>
      <c r="BE173" s="222"/>
      <c r="BF173" s="222"/>
      <c r="BG173" s="222"/>
      <c r="BH173" s="222"/>
      <c r="BI173" s="222"/>
      <c r="BJ173" s="222"/>
      <c r="BK173" s="222"/>
      <c r="BL173" s="222"/>
      <c r="BM173" s="222"/>
      <c r="BN173" s="222"/>
      <c r="BO173" s="222"/>
      <c r="BP173" s="222"/>
      <c r="BQ173" s="222"/>
      <c r="BR173" s="222"/>
      <c r="BS173" s="222"/>
      <c r="BT173" s="222"/>
      <c r="BU173" s="222"/>
      <c r="BV173" s="222"/>
      <c r="BW173" s="222"/>
      <c r="BX173" s="222"/>
      <c r="BY173" s="222"/>
      <c r="BZ173" s="222"/>
      <c r="CA173" s="222"/>
      <c r="CB173" s="222"/>
      <c r="CC173" s="222"/>
      <c r="CD173" s="222"/>
      <c r="CE173" s="222"/>
      <c r="CF173" s="222"/>
      <c r="CG173" s="222"/>
      <c r="CH173" s="222"/>
      <c r="CI173" s="222"/>
      <c r="CJ173" s="222"/>
      <c r="CK173" s="222"/>
      <c r="CL173" s="222"/>
      <c r="CM173" s="222"/>
      <c r="CN173" s="222"/>
      <c r="CO173" s="222"/>
      <c r="CP173" s="222"/>
      <c r="CQ173" s="222"/>
      <c r="CR173" s="222"/>
      <c r="CS173" s="222"/>
      <c r="CT173" s="222"/>
      <c r="CU173" s="222"/>
      <c r="CV173" s="222"/>
      <c r="CW173" s="222"/>
      <c r="CX173" s="222"/>
      <c r="CY173" s="222"/>
      <c r="CZ173" s="222"/>
      <c r="DA173" s="222"/>
      <c r="DB173" s="222"/>
      <c r="DC173" s="222"/>
      <c r="DD173" s="222"/>
      <c r="DE173" s="222"/>
      <c r="DF173" s="222"/>
      <c r="DG173" s="222"/>
      <c r="DH173" s="222"/>
      <c r="DI173" s="222"/>
      <c r="DJ173" s="222"/>
      <c r="DK173" s="222"/>
      <c r="DL173" s="222"/>
      <c r="DM173" s="222"/>
      <c r="DN173" s="222"/>
      <c r="DO173" s="222"/>
      <c r="DP173" s="222"/>
      <c r="DQ173" s="222"/>
      <c r="DR173" s="222"/>
      <c r="DS173" s="222"/>
      <c r="DT173" s="222"/>
      <c r="DU173" s="222"/>
      <c r="DV173" s="222"/>
      <c r="DW173" s="222"/>
      <c r="DX173" s="222"/>
      <c r="DY173" s="222"/>
      <c r="DZ173" s="222"/>
      <c r="EA173" s="222"/>
      <c r="EB173" s="222"/>
      <c r="EC173" s="222"/>
      <c r="ED173" s="222"/>
      <c r="EE173" s="222"/>
      <c r="EF173" s="222"/>
      <c r="EG173" s="222"/>
      <c r="EH173" s="222"/>
      <c r="EI173" s="222"/>
      <c r="EJ173" s="222"/>
      <c r="EK173" s="222"/>
      <c r="EL173" s="222"/>
      <c r="EM173" s="222"/>
      <c r="EN173" s="222"/>
      <c r="EO173" s="222"/>
      <c r="EP173" s="222"/>
      <c r="EQ173" s="222"/>
      <c r="ER173" s="222"/>
      <c r="ES173" s="222"/>
      <c r="ET173" s="222"/>
      <c r="EU173" s="222"/>
      <c r="EV173" s="222"/>
      <c r="EW173" s="222"/>
      <c r="EX173" s="222"/>
      <c r="EY173" s="222"/>
      <c r="EZ173" s="222"/>
      <c r="FA173" s="222"/>
      <c r="FB173" s="222"/>
      <c r="FC173" s="222"/>
      <c r="FD173" s="222"/>
      <c r="FE173" s="222"/>
      <c r="FF173" s="222"/>
      <c r="FG173" s="222"/>
      <c r="FH173" s="222"/>
      <c r="FI173" s="222"/>
      <c r="FJ173" s="222"/>
      <c r="FK173" s="222"/>
      <c r="FL173" s="222"/>
      <c r="FM173" s="222"/>
      <c r="FN173" s="222"/>
      <c r="FO173" s="222"/>
      <c r="FP173" s="222"/>
      <c r="FQ173" s="222"/>
      <c r="FR173" s="222"/>
      <c r="FS173" s="222"/>
      <c r="FT173" s="222"/>
      <c r="FU173" s="222"/>
      <c r="FV173" s="222"/>
      <c r="FW173" s="222"/>
      <c r="FX173" s="222"/>
      <c r="FY173" s="222"/>
      <c r="FZ173" s="222"/>
      <c r="GA173" s="222"/>
      <c r="GB173" s="222"/>
      <c r="GC173" s="222"/>
      <c r="GD173" s="222"/>
      <c r="GE173" s="222"/>
      <c r="GF173" s="222"/>
      <c r="GG173" s="222"/>
      <c r="GH173" s="222"/>
      <c r="GI173" s="222"/>
      <c r="GJ173" s="222"/>
      <c r="GK173" s="222"/>
      <c r="GL173" s="222"/>
      <c r="GM173" s="222"/>
      <c r="GN173" s="222"/>
      <c r="GO173" s="222"/>
      <c r="GP173" s="222"/>
      <c r="GQ173" s="222"/>
      <c r="GR173" s="222"/>
      <c r="GS173" s="222"/>
      <c r="GT173" s="222"/>
      <c r="GU173" s="222"/>
      <c r="GV173" s="222"/>
      <c r="GW173" s="222"/>
      <c r="GX173" s="222"/>
      <c r="GY173" s="222"/>
      <c r="GZ173" s="222"/>
      <c r="HA173" s="222"/>
      <c r="HB173" s="222"/>
      <c r="HC173" s="222"/>
      <c r="HD173" s="222"/>
      <c r="HE173" s="222"/>
      <c r="HF173" s="222"/>
      <c r="HG173" s="222"/>
      <c r="HH173" s="222"/>
      <c r="HI173" s="222"/>
      <c r="HJ173" s="222"/>
      <c r="HK173" s="222"/>
      <c r="HL173" s="222"/>
      <c r="HM173" s="222"/>
      <c r="HN173" s="222"/>
      <c r="HO173" s="222"/>
      <c r="HP173" s="222"/>
      <c r="HQ173" s="222"/>
      <c r="HR173" s="222"/>
      <c r="HS173" s="222"/>
      <c r="HT173" s="222"/>
      <c r="HU173" s="222"/>
      <c r="HV173" s="222"/>
      <c r="HW173" s="222"/>
      <c r="HX173" s="222"/>
      <c r="HY173" s="222"/>
      <c r="HZ173" s="222"/>
      <c r="IA173" s="222"/>
      <c r="IB173" s="222"/>
      <c r="IC173" s="222"/>
      <c r="ID173" s="222"/>
      <c r="IE173" s="222"/>
      <c r="IF173" s="222"/>
      <c r="IG173" s="222"/>
      <c r="IH173" s="222"/>
      <c r="II173" s="222"/>
      <c r="IJ173" s="222"/>
      <c r="IK173" s="222"/>
      <c r="IL173" s="222"/>
      <c r="IM173" s="222"/>
      <c r="IN173" s="222"/>
      <c r="IO173" s="222"/>
      <c r="IP173" s="222"/>
      <c r="IQ173" s="222"/>
      <c r="IR173" s="222"/>
      <c r="IS173" s="222"/>
      <c r="IT173" s="222"/>
      <c r="IU173" s="222"/>
      <c r="IV173" s="222"/>
      <c r="IW173" s="222"/>
      <c r="IX173" s="222"/>
      <c r="IY173" s="222"/>
      <c r="IZ173" s="222"/>
      <c r="JA173" s="222"/>
      <c r="JB173" s="222"/>
      <c r="JC173" s="222"/>
      <c r="JD173" s="222"/>
      <c r="JE173" s="222"/>
      <c r="JF173" s="222"/>
      <c r="JG173" s="222"/>
      <c r="JH173" s="222"/>
      <c r="JI173" s="222"/>
      <c r="JJ173" s="222"/>
      <c r="JK173" s="222"/>
      <c r="JL173" s="222"/>
      <c r="JM173" s="222"/>
      <c r="JN173" s="222"/>
      <c r="JO173" s="222"/>
      <c r="JP173" s="222"/>
      <c r="JQ173" s="222"/>
      <c r="JR173" s="222"/>
      <c r="JS173" s="222"/>
      <c r="JT173" s="222"/>
      <c r="JU173" s="222"/>
      <c r="JV173" s="222"/>
      <c r="JW173" s="222"/>
      <c r="JX173" s="222"/>
      <c r="JY173" s="222"/>
      <c r="JZ173" s="222"/>
      <c r="KA173" s="222"/>
      <c r="KB173" s="222"/>
      <c r="KC173" s="222"/>
      <c r="KD173" s="222"/>
      <c r="KE173" s="222"/>
      <c r="KF173" s="222"/>
      <c r="KG173" s="222"/>
      <c r="KH173" s="222"/>
      <c r="KI173" s="222"/>
      <c r="KJ173" s="222"/>
      <c r="KK173" s="222"/>
      <c r="KL173" s="222"/>
      <c r="KM173" s="222"/>
      <c r="KN173" s="222"/>
      <c r="KO173" s="222"/>
      <c r="KP173" s="222"/>
      <c r="KQ173" s="222"/>
      <c r="KR173" s="222"/>
      <c r="KS173" s="222"/>
      <c r="KT173" s="222"/>
      <c r="KU173" s="222"/>
      <c r="KV173" s="222"/>
      <c r="KW173" s="222"/>
      <c r="KX173" s="222"/>
      <c r="KY173" s="222"/>
      <c r="KZ173" s="222"/>
      <c r="LA173" s="222"/>
      <c r="LB173" s="222"/>
      <c r="LC173" s="222"/>
      <c r="LD173" s="222"/>
      <c r="LE173" s="222"/>
      <c r="LF173" s="222"/>
      <c r="LG173" s="222"/>
      <c r="LH173" s="222"/>
      <c r="LI173" s="222"/>
      <c r="LJ173" s="222"/>
      <c r="LK173" s="222"/>
      <c r="LL173" s="222"/>
      <c r="LM173" s="222"/>
      <c r="LN173" s="222"/>
      <c r="LO173" s="222"/>
      <c r="LP173" s="222"/>
      <c r="LQ173" s="222"/>
      <c r="LR173" s="222"/>
      <c r="LS173" s="222"/>
      <c r="LT173" s="222"/>
      <c r="LU173" s="222"/>
      <c r="LV173" s="222"/>
      <c r="LW173" s="222"/>
      <c r="LX173" s="222"/>
      <c r="LY173" s="222"/>
      <c r="LZ173" s="222"/>
      <c r="MA173" s="222"/>
      <c r="MB173" s="222"/>
      <c r="MC173" s="222"/>
      <c r="MD173" s="222"/>
      <c r="ME173" s="222"/>
      <c r="MF173" s="222"/>
      <c r="MG173" s="222"/>
      <c r="MH173" s="222"/>
      <c r="MI173" s="222"/>
      <c r="MJ173" s="222"/>
      <c r="MK173" s="222"/>
      <c r="ML173" s="222"/>
      <c r="MM173" s="222"/>
      <c r="MN173" s="222"/>
      <c r="MO173" s="222"/>
      <c r="MP173" s="222"/>
      <c r="MQ173" s="222"/>
      <c r="MR173" s="222"/>
      <c r="MS173" s="222"/>
      <c r="MT173" s="222"/>
      <c r="MU173" s="222"/>
      <c r="MV173" s="222"/>
      <c r="MW173" s="222"/>
      <c r="MX173" s="222"/>
      <c r="MY173" s="222"/>
      <c r="MZ173" s="222"/>
      <c r="NA173" s="222"/>
      <c r="NB173" s="222"/>
      <c r="NC173" s="222"/>
      <c r="ND173" s="222"/>
      <c r="NE173" s="222"/>
      <c r="NF173" s="222"/>
      <c r="NG173" s="222"/>
      <c r="NH173" s="222"/>
      <c r="NI173" s="222"/>
      <c r="NJ173" s="222"/>
      <c r="NK173" s="222"/>
      <c r="NL173" s="222"/>
      <c r="NM173" s="222"/>
      <c r="NN173" s="222"/>
      <c r="NO173" s="222"/>
      <c r="NP173" s="222"/>
      <c r="NQ173" s="222"/>
      <c r="NR173" s="222"/>
      <c r="NS173" s="222"/>
      <c r="NT173" s="222"/>
      <c r="NU173" s="222"/>
      <c r="NV173" s="222"/>
      <c r="NW173" s="222"/>
      <c r="NX173" s="222"/>
      <c r="NY173" s="222"/>
      <c r="NZ173" s="222"/>
      <c r="OA173" s="222"/>
      <c r="OB173" s="222"/>
      <c r="OC173" s="222"/>
      <c r="OD173" s="222"/>
      <c r="OE173" s="222"/>
      <c r="OF173" s="222"/>
      <c r="OG173" s="222"/>
      <c r="OH173" s="222"/>
      <c r="OI173" s="222"/>
      <c r="OJ173" s="222"/>
      <c r="OK173" s="222"/>
      <c r="OL173" s="222"/>
      <c r="OM173" s="222"/>
      <c r="ON173" s="222"/>
      <c r="OO173" s="222"/>
      <c r="OP173" s="222"/>
      <c r="OQ173" s="222"/>
      <c r="OR173" s="222"/>
      <c r="OS173" s="222"/>
      <c r="OT173" s="222"/>
      <c r="OU173" s="222"/>
      <c r="OV173" s="222"/>
      <c r="OW173" s="222"/>
      <c r="OX173" s="222"/>
      <c r="OY173" s="222"/>
      <c r="OZ173" s="222"/>
      <c r="PA173" s="222"/>
      <c r="PB173" s="222"/>
      <c r="PC173" s="222"/>
      <c r="PD173" s="222"/>
      <c r="PE173" s="222"/>
      <c r="PF173" s="222"/>
      <c r="PG173" s="222"/>
      <c r="PH173" s="222"/>
      <c r="PI173" s="222"/>
      <c r="PJ173" s="222"/>
      <c r="PK173" s="222"/>
      <c r="PL173" s="222"/>
      <c r="PM173" s="222"/>
      <c r="PN173" s="222"/>
      <c r="PO173" s="222"/>
      <c r="PP173" s="222"/>
      <c r="PQ173" s="222"/>
      <c r="PR173" s="222"/>
      <c r="PS173" s="222"/>
      <c r="PT173" s="222"/>
      <c r="PU173" s="222"/>
      <c r="PV173" s="222"/>
      <c r="PW173" s="222"/>
      <c r="PX173" s="222"/>
      <c r="PY173" s="222"/>
      <c r="PZ173" s="222"/>
      <c r="QA173" s="222"/>
      <c r="QB173" s="222"/>
      <c r="QC173" s="222"/>
      <c r="QD173" s="222"/>
      <c r="QE173" s="222"/>
      <c r="QF173" s="222"/>
      <c r="QG173" s="222"/>
      <c r="QH173" s="222"/>
      <c r="QI173" s="222"/>
      <c r="QJ173" s="222"/>
      <c r="QK173" s="222"/>
      <c r="QL173" s="222"/>
      <c r="QM173" s="222"/>
      <c r="QN173" s="222"/>
      <c r="QO173" s="222"/>
      <c r="QP173" s="222"/>
      <c r="QQ173" s="222"/>
      <c r="QR173" s="222"/>
      <c r="QS173" s="222"/>
      <c r="QT173" s="222"/>
      <c r="QU173" s="222"/>
      <c r="QV173" s="222"/>
      <c r="QW173" s="222"/>
      <c r="QX173" s="222"/>
      <c r="QY173" s="222"/>
      <c r="QZ173" s="222"/>
      <c r="RA173" s="222"/>
      <c r="RB173" s="222"/>
      <c r="RC173" s="222"/>
      <c r="RD173" s="222"/>
      <c r="RE173" s="222"/>
      <c r="RF173" s="222"/>
      <c r="RG173" s="222"/>
      <c r="RH173" s="222"/>
      <c r="RI173" s="222"/>
      <c r="RJ173" s="222"/>
      <c r="RK173" s="222"/>
      <c r="RL173" s="222"/>
      <c r="RM173" s="222"/>
      <c r="RN173" s="222"/>
      <c r="RO173" s="222"/>
      <c r="RP173" s="222"/>
      <c r="RQ173" s="222"/>
      <c r="RR173" s="222"/>
      <c r="RS173" s="222"/>
      <c r="RT173" s="222"/>
      <c r="RU173" s="222"/>
      <c r="RV173" s="222"/>
      <c r="RW173" s="222"/>
      <c r="RX173" s="222"/>
      <c r="RY173" s="222"/>
      <c r="RZ173" s="222"/>
      <c r="SA173" s="222"/>
      <c r="SB173" s="222"/>
      <c r="SC173" s="222"/>
      <c r="SD173" s="222"/>
      <c r="SE173" s="222"/>
      <c r="SF173" s="222"/>
      <c r="SG173" s="222"/>
      <c r="SH173" s="222"/>
      <c r="SI173" s="222"/>
      <c r="SJ173" s="222"/>
      <c r="SK173" s="222"/>
      <c r="SL173" s="222"/>
      <c r="SM173" s="222"/>
      <c r="SN173" s="222"/>
      <c r="SO173" s="222"/>
      <c r="SP173" s="222"/>
      <c r="SQ173" s="222"/>
      <c r="SR173" s="222"/>
      <c r="SS173" s="222"/>
      <c r="ST173" s="222"/>
      <c r="SU173" s="222"/>
      <c r="SV173" s="222"/>
      <c r="SW173" s="222"/>
      <c r="SX173" s="222"/>
      <c r="SY173" s="222"/>
      <c r="SZ173" s="222"/>
      <c r="TA173" s="222"/>
      <c r="TB173" s="222"/>
      <c r="TC173" s="222"/>
      <c r="TD173" s="222"/>
      <c r="TE173" s="222"/>
      <c r="TF173" s="222"/>
      <c r="TG173" s="222"/>
      <c r="TH173" s="222"/>
      <c r="TI173" s="222"/>
      <c r="TJ173" s="222"/>
      <c r="TK173" s="222"/>
      <c r="TL173" s="222"/>
      <c r="TM173" s="222"/>
      <c r="TN173" s="222"/>
      <c r="TO173" s="222"/>
      <c r="TP173" s="222"/>
      <c r="TQ173" s="222"/>
      <c r="TR173" s="222"/>
      <c r="TS173" s="222"/>
      <c r="TT173" s="222"/>
      <c r="TU173" s="222"/>
      <c r="TV173" s="222"/>
      <c r="TW173" s="222"/>
      <c r="TX173" s="222"/>
      <c r="TY173" s="222"/>
      <c r="TZ173" s="222"/>
      <c r="UA173" s="222"/>
      <c r="UB173" s="222"/>
      <c r="UC173" s="222"/>
      <c r="UD173" s="222"/>
      <c r="UE173" s="222"/>
      <c r="UF173" s="222"/>
      <c r="UG173" s="222"/>
      <c r="UH173" s="222"/>
      <c r="UI173" s="222"/>
      <c r="UJ173" s="222"/>
      <c r="UK173" s="222"/>
      <c r="UL173" s="222"/>
      <c r="UM173" s="222"/>
      <c r="UN173" s="222"/>
      <c r="UO173" s="222"/>
      <c r="UP173" s="222"/>
      <c r="UQ173" s="222"/>
      <c r="UR173" s="222"/>
      <c r="US173" s="222"/>
      <c r="UT173" s="222"/>
      <c r="UU173" s="222"/>
      <c r="UV173" s="222"/>
      <c r="UW173" s="222"/>
      <c r="UX173" s="222"/>
      <c r="UY173" s="222"/>
      <c r="UZ173" s="222"/>
      <c r="VA173" s="222"/>
      <c r="VB173" s="222"/>
      <c r="VC173" s="222"/>
      <c r="VD173" s="222"/>
      <c r="VE173" s="222"/>
      <c r="VF173" s="222"/>
      <c r="VG173" s="222"/>
      <c r="VH173" s="222"/>
      <c r="VI173" s="222"/>
      <c r="VJ173" s="222"/>
      <c r="VK173" s="222"/>
      <c r="VL173" s="222"/>
      <c r="VM173" s="222"/>
      <c r="VN173" s="222"/>
      <c r="VO173" s="222"/>
      <c r="VP173" s="222"/>
      <c r="VQ173" s="222"/>
      <c r="VR173" s="222"/>
      <c r="VS173" s="222"/>
      <c r="VT173" s="222"/>
      <c r="VU173" s="222"/>
      <c r="VV173" s="222"/>
      <c r="VW173" s="222"/>
      <c r="VX173" s="222"/>
      <c r="VY173" s="222"/>
      <c r="VZ173" s="222"/>
      <c r="WA173" s="222"/>
      <c r="WB173" s="222"/>
      <c r="WC173" s="222"/>
      <c r="WD173" s="222"/>
      <c r="WE173" s="222"/>
      <c r="WF173" s="222"/>
      <c r="WG173" s="222"/>
      <c r="WH173" s="222"/>
      <c r="WI173" s="222"/>
      <c r="WJ173" s="222"/>
      <c r="WK173" s="222"/>
      <c r="WL173" s="222"/>
      <c r="WM173" s="222"/>
      <c r="WN173" s="222"/>
      <c r="WO173" s="222"/>
      <c r="WP173" s="222"/>
      <c r="WQ173" s="222"/>
      <c r="WR173" s="222"/>
      <c r="WS173" s="222"/>
      <c r="WT173" s="222"/>
      <c r="WU173" s="222"/>
      <c r="WV173" s="222"/>
      <c r="WW173" s="222"/>
      <c r="WX173" s="222"/>
      <c r="WY173" s="222"/>
      <c r="WZ173" s="222"/>
      <c r="XA173" s="222"/>
      <c r="XB173" s="222"/>
      <c r="XC173" s="222"/>
      <c r="XD173" s="222"/>
      <c r="XE173" s="222"/>
      <c r="XF173" s="222"/>
      <c r="XG173" s="222"/>
      <c r="XH173" s="222"/>
      <c r="XI173" s="222"/>
      <c r="XJ173" s="222"/>
      <c r="XK173" s="222"/>
      <c r="XL173" s="222"/>
      <c r="XM173" s="222"/>
      <c r="XN173" s="222"/>
      <c r="XO173" s="222"/>
      <c r="XP173" s="222"/>
      <c r="XQ173" s="222"/>
      <c r="XR173" s="222"/>
      <c r="XS173" s="222"/>
      <c r="XT173" s="222"/>
      <c r="XU173" s="222"/>
      <c r="XV173" s="222"/>
      <c r="XW173" s="222"/>
      <c r="XX173" s="222"/>
      <c r="XY173" s="222"/>
      <c r="XZ173" s="222"/>
      <c r="YA173" s="222"/>
      <c r="YB173" s="222"/>
      <c r="YC173" s="222"/>
      <c r="YD173" s="222"/>
      <c r="YE173" s="222"/>
      <c r="YF173" s="222"/>
      <c r="YG173" s="222"/>
      <c r="YH173" s="222"/>
      <c r="YI173" s="222"/>
      <c r="YJ173" s="222"/>
      <c r="YK173" s="222"/>
      <c r="YL173" s="222"/>
      <c r="YM173" s="222"/>
      <c r="YN173" s="222"/>
      <c r="YO173" s="222"/>
      <c r="YP173" s="222"/>
      <c r="YQ173" s="222"/>
      <c r="YR173" s="222"/>
      <c r="YS173" s="222"/>
      <c r="YT173" s="222"/>
      <c r="YU173" s="222"/>
      <c r="YV173" s="222"/>
      <c r="YW173" s="222"/>
      <c r="YX173" s="222"/>
      <c r="YY173" s="222"/>
      <c r="YZ173" s="222"/>
      <c r="ZA173" s="222"/>
      <c r="ZB173" s="222"/>
      <c r="ZC173" s="222"/>
      <c r="ZD173" s="222"/>
      <c r="ZE173" s="222"/>
      <c r="ZF173" s="222"/>
      <c r="ZG173" s="222"/>
      <c r="ZH173" s="222"/>
      <c r="ZI173" s="222"/>
      <c r="ZJ173" s="222"/>
      <c r="ZK173" s="222"/>
      <c r="ZL173" s="222"/>
      <c r="ZM173" s="222"/>
      <c r="ZN173" s="222"/>
      <c r="ZO173" s="222"/>
      <c r="ZP173" s="222"/>
      <c r="ZQ173" s="222"/>
      <c r="ZR173" s="222"/>
      <c r="ZS173" s="222"/>
      <c r="ZT173" s="222"/>
      <c r="ZU173" s="222"/>
      <c r="ZV173" s="222"/>
      <c r="ZW173" s="222"/>
      <c r="ZX173" s="222"/>
      <c r="ZY173" s="222"/>
      <c r="ZZ173" s="222"/>
      <c r="AAA173" s="222"/>
      <c r="AAB173" s="222"/>
      <c r="AAC173" s="222"/>
      <c r="AAD173" s="222"/>
      <c r="AAE173" s="222"/>
      <c r="AAF173" s="222"/>
      <c r="AAG173" s="222"/>
      <c r="AAH173" s="222"/>
      <c r="AAI173" s="222"/>
      <c r="AAJ173" s="222"/>
      <c r="AAK173" s="222"/>
      <c r="AAL173" s="222"/>
      <c r="AAM173" s="222"/>
      <c r="AAN173" s="222"/>
      <c r="AAO173" s="222"/>
      <c r="AAP173" s="222"/>
      <c r="AAQ173" s="222"/>
      <c r="AAR173" s="222"/>
      <c r="AAS173" s="222"/>
      <c r="AAT173" s="222"/>
      <c r="AAU173" s="222"/>
      <c r="AAV173" s="222"/>
      <c r="AAW173" s="222"/>
      <c r="AAX173" s="222"/>
      <c r="AAY173" s="222"/>
      <c r="AAZ173" s="222"/>
      <c r="ABA173" s="222"/>
      <c r="ABB173" s="222"/>
      <c r="ABC173" s="222"/>
      <c r="ABD173" s="222"/>
      <c r="ABE173" s="222"/>
      <c r="ABF173" s="222"/>
      <c r="ABG173" s="222"/>
      <c r="ABH173" s="222"/>
      <c r="ABI173" s="222"/>
      <c r="ABJ173" s="222"/>
      <c r="ABK173" s="222"/>
      <c r="ABL173" s="222"/>
      <c r="ABM173" s="222"/>
      <c r="ABN173" s="222"/>
      <c r="ABO173" s="222"/>
      <c r="ABP173" s="222"/>
      <c r="ABQ173" s="222"/>
      <c r="ABR173" s="222"/>
      <c r="ABS173" s="222"/>
      <c r="ABT173" s="222"/>
      <c r="ABU173" s="222"/>
      <c r="ABV173" s="222"/>
      <c r="ABW173" s="222"/>
      <c r="ABX173" s="222"/>
      <c r="ABY173" s="222"/>
      <c r="ABZ173" s="222"/>
      <c r="ACA173" s="222"/>
      <c r="ACB173" s="222"/>
      <c r="ACC173" s="222"/>
      <c r="ACD173" s="222"/>
      <c r="ACE173" s="222"/>
      <c r="ACF173" s="222"/>
      <c r="ACG173" s="222"/>
      <c r="ACH173" s="222"/>
      <c r="ACI173" s="222"/>
      <c r="ACJ173" s="222"/>
      <c r="ACK173" s="222"/>
      <c r="ACL173" s="222"/>
      <c r="ACM173" s="222"/>
      <c r="ACN173" s="222"/>
      <c r="ACO173" s="222"/>
      <c r="ACP173" s="222"/>
      <c r="ACQ173" s="222"/>
      <c r="ACR173" s="222"/>
      <c r="ACS173" s="222"/>
      <c r="ACT173" s="222"/>
      <c r="ACU173" s="222"/>
      <c r="ACV173" s="222"/>
      <c r="ACW173" s="222"/>
      <c r="ACX173" s="222"/>
      <c r="ACY173" s="222"/>
      <c r="ACZ173" s="222"/>
      <c r="ADA173" s="222"/>
      <c r="ADB173" s="222"/>
      <c r="ADC173" s="222"/>
      <c r="ADD173" s="222"/>
      <c r="ADE173" s="222"/>
      <c r="ADF173" s="222"/>
      <c r="ADG173" s="222"/>
      <c r="ADH173" s="222"/>
      <c r="ADI173" s="222"/>
      <c r="ADJ173" s="222"/>
      <c r="ADK173" s="222"/>
      <c r="ADL173" s="222"/>
      <c r="ADM173" s="222"/>
      <c r="ADN173" s="222"/>
      <c r="ADO173" s="222"/>
      <c r="ADP173" s="222"/>
      <c r="ADQ173" s="222"/>
      <c r="ADR173" s="222"/>
      <c r="ADS173" s="222"/>
      <c r="ADT173" s="222"/>
      <c r="ADU173" s="222"/>
      <c r="ADV173" s="222"/>
      <c r="ADW173" s="222"/>
      <c r="ADX173" s="222"/>
      <c r="ADY173" s="222"/>
      <c r="ADZ173" s="222"/>
      <c r="AEA173" s="222"/>
      <c r="AEB173" s="222"/>
      <c r="AEC173" s="222"/>
      <c r="AED173" s="222"/>
      <c r="AEE173" s="222"/>
      <c r="AEF173" s="222"/>
      <c r="AEG173" s="222"/>
      <c r="AEH173" s="222"/>
      <c r="AEI173" s="222"/>
      <c r="AEJ173" s="222"/>
      <c r="AEK173" s="222"/>
      <c r="AEL173" s="222"/>
      <c r="AEM173" s="222"/>
      <c r="AEN173" s="222"/>
      <c r="AEO173" s="222"/>
      <c r="AEP173" s="222"/>
      <c r="AEQ173" s="222"/>
      <c r="AER173" s="222"/>
      <c r="AES173" s="222"/>
      <c r="AET173" s="222"/>
      <c r="AEU173" s="222"/>
      <c r="AEV173" s="222"/>
      <c r="AEW173" s="222"/>
      <c r="AEX173" s="222"/>
      <c r="AEY173" s="222"/>
      <c r="AEZ173" s="222"/>
      <c r="AFA173" s="222"/>
      <c r="AFB173" s="222"/>
      <c r="AFC173" s="222"/>
      <c r="AFD173" s="222"/>
      <c r="AFE173" s="222"/>
      <c r="AFF173" s="222"/>
      <c r="AFG173" s="222"/>
      <c r="AFH173" s="222"/>
      <c r="AFI173" s="222"/>
      <c r="AFJ173" s="222"/>
      <c r="AFK173" s="222"/>
      <c r="AFL173" s="222"/>
      <c r="AFM173" s="222"/>
      <c r="AFN173" s="222"/>
      <c r="AFO173" s="222"/>
      <c r="AFP173" s="222"/>
      <c r="AFQ173" s="222"/>
      <c r="AFR173" s="222"/>
      <c r="AFS173" s="222"/>
      <c r="AFT173" s="222"/>
      <c r="AFU173" s="222"/>
      <c r="AFV173" s="222"/>
      <c r="AFW173" s="222"/>
      <c r="AFX173" s="222"/>
      <c r="AFY173" s="222"/>
      <c r="AFZ173" s="222"/>
      <c r="AGA173" s="222"/>
      <c r="AGB173" s="222"/>
      <c r="AGC173" s="222"/>
      <c r="AGD173" s="222"/>
      <c r="AGE173" s="222"/>
      <c r="AGF173" s="222"/>
      <c r="AGG173" s="222"/>
      <c r="AGH173" s="222"/>
      <c r="AGI173" s="222"/>
      <c r="AGJ173" s="222"/>
      <c r="AGK173" s="222"/>
      <c r="AGL173" s="222"/>
      <c r="AGM173" s="222"/>
      <c r="AGN173" s="222"/>
      <c r="AGO173" s="222"/>
      <c r="AGP173" s="222"/>
      <c r="AGQ173" s="222"/>
      <c r="AGR173" s="222"/>
      <c r="AGS173" s="222"/>
      <c r="AGT173" s="222"/>
      <c r="AGU173" s="222"/>
      <c r="AGV173" s="222"/>
      <c r="AGW173" s="222"/>
      <c r="AGX173" s="222"/>
      <c r="AGY173" s="222"/>
      <c r="AGZ173" s="222"/>
      <c r="AHA173" s="222"/>
      <c r="AHB173" s="222"/>
      <c r="AHC173" s="222"/>
      <c r="AHD173" s="222"/>
      <c r="AHE173" s="222"/>
      <c r="AHF173" s="222"/>
      <c r="AHG173" s="222"/>
      <c r="AHH173" s="222"/>
      <c r="AHI173" s="222"/>
      <c r="AHJ173" s="222"/>
      <c r="AHK173" s="222"/>
      <c r="AHL173" s="222"/>
      <c r="AHM173" s="222"/>
      <c r="AHN173" s="222"/>
      <c r="AHO173" s="222"/>
      <c r="AHP173" s="222"/>
      <c r="AHQ173" s="222"/>
      <c r="AHR173" s="222"/>
      <c r="AHS173" s="222"/>
      <c r="AHT173" s="222"/>
      <c r="AHU173" s="222"/>
      <c r="AHV173" s="222"/>
      <c r="AHW173" s="222"/>
      <c r="AHX173" s="222"/>
      <c r="AHY173" s="222"/>
      <c r="AHZ173" s="222"/>
      <c r="AIA173" s="222"/>
      <c r="AIB173" s="222"/>
      <c r="AIC173" s="222"/>
      <c r="AID173" s="222"/>
      <c r="AIE173" s="222"/>
      <c r="AIF173" s="222"/>
      <c r="AIG173" s="222"/>
      <c r="AIH173" s="222"/>
      <c r="AII173" s="222"/>
      <c r="AIJ173" s="222"/>
      <c r="AIK173" s="222"/>
      <c r="AIL173" s="222"/>
      <c r="AIM173" s="222"/>
      <c r="AIN173" s="222"/>
      <c r="AIO173" s="222"/>
      <c r="AIP173" s="222"/>
      <c r="AIQ173" s="222"/>
      <c r="AIR173" s="222"/>
      <c r="AIS173" s="222"/>
      <c r="AIT173" s="222"/>
      <c r="AIU173" s="222"/>
      <c r="AIV173" s="222"/>
      <c r="AIW173" s="222"/>
      <c r="AIX173" s="222"/>
      <c r="AIY173" s="222"/>
      <c r="AIZ173" s="222"/>
      <c r="AJA173" s="222"/>
      <c r="AJB173" s="222"/>
      <c r="AJC173" s="222"/>
      <c r="AJD173" s="222"/>
      <c r="AJE173" s="222"/>
      <c r="AJF173" s="222"/>
      <c r="AJG173" s="222"/>
      <c r="AJH173" s="222"/>
      <c r="AJI173" s="222"/>
      <c r="AJJ173" s="222"/>
      <c r="AJK173" s="222"/>
      <c r="AJL173" s="222"/>
      <c r="AJM173" s="222"/>
      <c r="AJN173" s="222"/>
      <c r="AJO173" s="222"/>
      <c r="AJP173" s="222"/>
      <c r="AJQ173" s="222"/>
      <c r="AJR173" s="222"/>
      <c r="AJS173" s="222"/>
      <c r="AJT173" s="222"/>
      <c r="AJU173" s="222"/>
      <c r="AJV173" s="222"/>
      <c r="AJW173" s="222"/>
      <c r="AJX173" s="222"/>
      <c r="AJY173" s="222"/>
      <c r="AJZ173" s="222"/>
      <c r="AKA173" s="222"/>
      <c r="AKB173" s="222"/>
      <c r="AKC173" s="222"/>
      <c r="AKD173" s="222"/>
      <c r="AKE173" s="222"/>
      <c r="AKF173" s="222"/>
      <c r="AKG173" s="222"/>
      <c r="AKH173" s="222"/>
      <c r="AKI173" s="222"/>
      <c r="AKJ173" s="222"/>
      <c r="AKK173" s="222"/>
      <c r="AKL173" s="222"/>
      <c r="AKM173" s="222"/>
      <c r="AKN173" s="222"/>
      <c r="AKO173" s="222"/>
      <c r="AKP173" s="222"/>
      <c r="AKQ173" s="222"/>
      <c r="AKR173" s="222"/>
      <c r="AKS173" s="222"/>
      <c r="AKT173" s="222"/>
      <c r="AKU173" s="222"/>
      <c r="AKV173" s="222"/>
      <c r="AKW173" s="222"/>
      <c r="AKX173" s="222"/>
      <c r="AKY173" s="222"/>
      <c r="AKZ173" s="222"/>
      <c r="ALA173" s="222"/>
      <c r="ALB173" s="222"/>
      <c r="ALC173" s="222"/>
      <c r="ALD173" s="222"/>
      <c r="ALE173" s="222"/>
      <c r="ALF173" s="222"/>
      <c r="ALG173" s="222"/>
      <c r="ALH173" s="222"/>
      <c r="ALI173" s="222"/>
      <c r="ALJ173" s="222"/>
      <c r="ALK173" s="222"/>
      <c r="ALL173" s="222"/>
      <c r="ALM173" s="222"/>
      <c r="ALN173" s="222"/>
      <c r="ALO173" s="222"/>
    </row>
    <row r="174" spans="1:1003" s="322" customFormat="1" x14ac:dyDescent="0.25">
      <c r="A174" s="322" t="s">
        <v>214</v>
      </c>
      <c r="B174" s="228">
        <v>612891.22</v>
      </c>
      <c r="C174" s="255"/>
      <c r="D174" s="228">
        <v>609311.62</v>
      </c>
      <c r="E174" s="222"/>
      <c r="F174" s="222"/>
      <c r="G174" s="222"/>
      <c r="H174" s="222"/>
      <c r="I174" s="222"/>
      <c r="J174" s="222"/>
      <c r="K174" s="222"/>
      <c r="L174" s="222"/>
      <c r="M174" s="222"/>
      <c r="N174" s="222"/>
      <c r="O174" s="222"/>
      <c r="P174" s="222"/>
      <c r="Q174" s="222"/>
      <c r="R174" s="222"/>
      <c r="S174" s="222"/>
      <c r="T174" s="222"/>
      <c r="U174" s="222"/>
      <c r="V174" s="222"/>
      <c r="W174" s="222"/>
      <c r="X174" s="222"/>
      <c r="Y174" s="222"/>
      <c r="Z174" s="222"/>
      <c r="AA174" s="222"/>
      <c r="AB174" s="222"/>
      <c r="AC174" s="222"/>
      <c r="AD174" s="222"/>
      <c r="AE174" s="222"/>
      <c r="AF174" s="222"/>
      <c r="AG174" s="222"/>
      <c r="AH174" s="222"/>
      <c r="AI174" s="222"/>
      <c r="AJ174" s="222"/>
      <c r="AK174" s="222"/>
      <c r="AL174" s="222"/>
      <c r="AM174" s="222"/>
      <c r="AN174" s="222"/>
      <c r="AO174" s="222"/>
      <c r="AP174" s="222"/>
      <c r="AQ174" s="222"/>
      <c r="AR174" s="222"/>
      <c r="AS174" s="222"/>
      <c r="AT174" s="222"/>
      <c r="AU174" s="222"/>
      <c r="AV174" s="222"/>
      <c r="AW174" s="222"/>
      <c r="AX174" s="222"/>
      <c r="AY174" s="222"/>
      <c r="AZ174" s="222"/>
      <c r="BA174" s="222"/>
      <c r="BB174" s="222"/>
      <c r="BC174" s="222"/>
      <c r="BD174" s="222"/>
      <c r="BE174" s="222"/>
      <c r="BF174" s="222"/>
      <c r="BG174" s="222"/>
      <c r="BH174" s="222"/>
      <c r="BI174" s="222"/>
      <c r="BJ174" s="222"/>
      <c r="BK174" s="222"/>
      <c r="BL174" s="222"/>
      <c r="BM174" s="222"/>
      <c r="BN174" s="222"/>
      <c r="BO174" s="222"/>
      <c r="BP174" s="222"/>
      <c r="BQ174" s="222"/>
      <c r="BR174" s="222"/>
      <c r="BS174" s="222"/>
      <c r="BT174" s="222"/>
      <c r="BU174" s="222"/>
      <c r="BV174" s="222"/>
      <c r="BW174" s="222"/>
      <c r="BX174" s="222"/>
      <c r="BY174" s="222"/>
      <c r="BZ174" s="222"/>
      <c r="CA174" s="222"/>
      <c r="CB174" s="222"/>
      <c r="CC174" s="222"/>
      <c r="CD174" s="222"/>
      <c r="CE174" s="222"/>
      <c r="CF174" s="222"/>
      <c r="CG174" s="222"/>
      <c r="CH174" s="222"/>
      <c r="CI174" s="222"/>
      <c r="CJ174" s="222"/>
      <c r="CK174" s="222"/>
      <c r="CL174" s="222"/>
      <c r="CM174" s="222"/>
      <c r="CN174" s="222"/>
      <c r="CO174" s="222"/>
      <c r="CP174" s="222"/>
      <c r="CQ174" s="222"/>
      <c r="CR174" s="222"/>
      <c r="CS174" s="222"/>
      <c r="CT174" s="222"/>
      <c r="CU174" s="222"/>
      <c r="CV174" s="222"/>
      <c r="CW174" s="222"/>
      <c r="CX174" s="222"/>
      <c r="CY174" s="222"/>
      <c r="CZ174" s="222"/>
      <c r="DA174" s="222"/>
      <c r="DB174" s="222"/>
      <c r="DC174" s="222"/>
      <c r="DD174" s="222"/>
      <c r="DE174" s="222"/>
      <c r="DF174" s="222"/>
      <c r="DG174" s="222"/>
      <c r="DH174" s="222"/>
      <c r="DI174" s="222"/>
      <c r="DJ174" s="222"/>
      <c r="DK174" s="222"/>
      <c r="DL174" s="222"/>
      <c r="DM174" s="222"/>
      <c r="DN174" s="222"/>
      <c r="DO174" s="222"/>
      <c r="DP174" s="222"/>
      <c r="DQ174" s="222"/>
      <c r="DR174" s="222"/>
      <c r="DS174" s="222"/>
      <c r="DT174" s="222"/>
      <c r="DU174" s="222"/>
      <c r="DV174" s="222"/>
      <c r="DW174" s="222"/>
      <c r="DX174" s="222"/>
      <c r="DY174" s="222"/>
      <c r="DZ174" s="222"/>
      <c r="EA174" s="222"/>
      <c r="EB174" s="222"/>
      <c r="EC174" s="222"/>
      <c r="ED174" s="222"/>
      <c r="EE174" s="222"/>
      <c r="EF174" s="222"/>
      <c r="EG174" s="222"/>
      <c r="EH174" s="222"/>
      <c r="EI174" s="222"/>
      <c r="EJ174" s="222"/>
      <c r="EK174" s="222"/>
      <c r="EL174" s="222"/>
      <c r="EM174" s="222"/>
      <c r="EN174" s="222"/>
      <c r="EO174" s="222"/>
      <c r="EP174" s="222"/>
      <c r="EQ174" s="222"/>
      <c r="ER174" s="222"/>
      <c r="ES174" s="222"/>
      <c r="ET174" s="222"/>
      <c r="EU174" s="222"/>
      <c r="EV174" s="222"/>
      <c r="EW174" s="222"/>
      <c r="EX174" s="222"/>
      <c r="EY174" s="222"/>
      <c r="EZ174" s="222"/>
      <c r="FA174" s="222"/>
      <c r="FB174" s="222"/>
      <c r="FC174" s="222"/>
      <c r="FD174" s="222"/>
      <c r="FE174" s="222"/>
      <c r="FF174" s="222"/>
      <c r="FG174" s="222"/>
      <c r="FH174" s="222"/>
      <c r="FI174" s="222"/>
      <c r="FJ174" s="222"/>
      <c r="FK174" s="222"/>
      <c r="FL174" s="222"/>
      <c r="FM174" s="222"/>
      <c r="FN174" s="222"/>
      <c r="FO174" s="222"/>
      <c r="FP174" s="222"/>
      <c r="FQ174" s="222"/>
      <c r="FR174" s="222"/>
      <c r="FS174" s="222"/>
      <c r="FT174" s="222"/>
      <c r="FU174" s="222"/>
      <c r="FV174" s="222"/>
      <c r="FW174" s="222"/>
      <c r="FX174" s="222"/>
      <c r="FY174" s="222"/>
      <c r="FZ174" s="222"/>
      <c r="GA174" s="222"/>
      <c r="GB174" s="222"/>
      <c r="GC174" s="222"/>
      <c r="GD174" s="222"/>
      <c r="GE174" s="222"/>
      <c r="GF174" s="222"/>
      <c r="GG174" s="222"/>
      <c r="GH174" s="222"/>
      <c r="GI174" s="222"/>
      <c r="GJ174" s="222"/>
      <c r="GK174" s="222"/>
      <c r="GL174" s="222"/>
      <c r="GM174" s="222"/>
      <c r="GN174" s="222"/>
      <c r="GO174" s="222"/>
      <c r="GP174" s="222"/>
      <c r="GQ174" s="222"/>
      <c r="GR174" s="222"/>
      <c r="GS174" s="222"/>
      <c r="GT174" s="222"/>
      <c r="GU174" s="222"/>
      <c r="GV174" s="222"/>
      <c r="GW174" s="222"/>
      <c r="GX174" s="222"/>
      <c r="GY174" s="222"/>
      <c r="GZ174" s="222"/>
      <c r="HA174" s="222"/>
      <c r="HB174" s="222"/>
      <c r="HC174" s="222"/>
      <c r="HD174" s="222"/>
      <c r="HE174" s="222"/>
      <c r="HF174" s="222"/>
      <c r="HG174" s="222"/>
      <c r="HH174" s="222"/>
      <c r="HI174" s="222"/>
      <c r="HJ174" s="222"/>
      <c r="HK174" s="222"/>
      <c r="HL174" s="222"/>
      <c r="HM174" s="222"/>
      <c r="HN174" s="222"/>
      <c r="HO174" s="222"/>
      <c r="HP174" s="222"/>
      <c r="HQ174" s="222"/>
      <c r="HR174" s="222"/>
      <c r="HS174" s="222"/>
      <c r="HT174" s="222"/>
      <c r="HU174" s="222"/>
      <c r="HV174" s="222"/>
      <c r="HW174" s="222"/>
      <c r="HX174" s="222"/>
      <c r="HY174" s="222"/>
      <c r="HZ174" s="222"/>
      <c r="IA174" s="222"/>
      <c r="IB174" s="222"/>
      <c r="IC174" s="222"/>
      <c r="ID174" s="222"/>
      <c r="IE174" s="222"/>
      <c r="IF174" s="222"/>
      <c r="IG174" s="222"/>
      <c r="IH174" s="222"/>
      <c r="II174" s="222"/>
      <c r="IJ174" s="222"/>
      <c r="IK174" s="222"/>
      <c r="IL174" s="222"/>
      <c r="IM174" s="222"/>
      <c r="IN174" s="222"/>
      <c r="IO174" s="222"/>
      <c r="IP174" s="222"/>
      <c r="IQ174" s="222"/>
      <c r="IR174" s="222"/>
      <c r="IS174" s="222"/>
      <c r="IT174" s="222"/>
      <c r="IU174" s="222"/>
      <c r="IV174" s="222"/>
      <c r="IW174" s="222"/>
      <c r="IX174" s="222"/>
      <c r="IY174" s="222"/>
      <c r="IZ174" s="222"/>
      <c r="JA174" s="222"/>
      <c r="JB174" s="222"/>
      <c r="JC174" s="222"/>
      <c r="JD174" s="222"/>
      <c r="JE174" s="222"/>
      <c r="JF174" s="222"/>
      <c r="JG174" s="222"/>
      <c r="JH174" s="222"/>
      <c r="JI174" s="222"/>
      <c r="JJ174" s="222"/>
      <c r="JK174" s="222"/>
      <c r="JL174" s="222"/>
      <c r="JM174" s="222"/>
      <c r="JN174" s="222"/>
      <c r="JO174" s="222"/>
      <c r="JP174" s="222"/>
      <c r="JQ174" s="222"/>
      <c r="JR174" s="222"/>
      <c r="JS174" s="222"/>
      <c r="JT174" s="222"/>
      <c r="JU174" s="222"/>
      <c r="JV174" s="222"/>
      <c r="JW174" s="222"/>
      <c r="JX174" s="222"/>
      <c r="JY174" s="222"/>
      <c r="JZ174" s="222"/>
      <c r="KA174" s="222"/>
      <c r="KB174" s="222"/>
      <c r="KC174" s="222"/>
      <c r="KD174" s="222"/>
      <c r="KE174" s="222"/>
      <c r="KF174" s="222"/>
      <c r="KG174" s="222"/>
      <c r="KH174" s="222"/>
      <c r="KI174" s="222"/>
      <c r="KJ174" s="222"/>
      <c r="KK174" s="222"/>
      <c r="KL174" s="222"/>
      <c r="KM174" s="222"/>
      <c r="KN174" s="222"/>
      <c r="KO174" s="222"/>
      <c r="KP174" s="222"/>
      <c r="KQ174" s="222"/>
      <c r="KR174" s="222"/>
      <c r="KS174" s="222"/>
      <c r="KT174" s="222"/>
      <c r="KU174" s="222"/>
      <c r="KV174" s="222"/>
      <c r="KW174" s="222"/>
      <c r="KX174" s="222"/>
      <c r="KY174" s="222"/>
      <c r="KZ174" s="222"/>
      <c r="LA174" s="222"/>
      <c r="LB174" s="222"/>
      <c r="LC174" s="222"/>
      <c r="LD174" s="222"/>
      <c r="LE174" s="222"/>
      <c r="LF174" s="222"/>
      <c r="LG174" s="222"/>
      <c r="LH174" s="222"/>
      <c r="LI174" s="222"/>
      <c r="LJ174" s="222"/>
      <c r="LK174" s="222"/>
      <c r="LL174" s="222"/>
      <c r="LM174" s="222"/>
      <c r="LN174" s="222"/>
      <c r="LO174" s="222"/>
      <c r="LP174" s="222"/>
      <c r="LQ174" s="222"/>
      <c r="LR174" s="222"/>
      <c r="LS174" s="222"/>
      <c r="LT174" s="222"/>
      <c r="LU174" s="222"/>
      <c r="LV174" s="222"/>
      <c r="LW174" s="222"/>
      <c r="LX174" s="222"/>
      <c r="LY174" s="222"/>
      <c r="LZ174" s="222"/>
      <c r="MA174" s="222"/>
      <c r="MB174" s="222"/>
      <c r="MC174" s="222"/>
      <c r="MD174" s="222"/>
      <c r="ME174" s="222"/>
      <c r="MF174" s="222"/>
      <c r="MG174" s="222"/>
      <c r="MH174" s="222"/>
      <c r="MI174" s="222"/>
      <c r="MJ174" s="222"/>
      <c r="MK174" s="222"/>
      <c r="ML174" s="222"/>
      <c r="MM174" s="222"/>
      <c r="MN174" s="222"/>
      <c r="MO174" s="222"/>
      <c r="MP174" s="222"/>
      <c r="MQ174" s="222"/>
      <c r="MR174" s="222"/>
      <c r="MS174" s="222"/>
      <c r="MT174" s="222"/>
      <c r="MU174" s="222"/>
      <c r="MV174" s="222"/>
      <c r="MW174" s="222"/>
      <c r="MX174" s="222"/>
      <c r="MY174" s="222"/>
      <c r="MZ174" s="222"/>
      <c r="NA174" s="222"/>
      <c r="NB174" s="222"/>
      <c r="NC174" s="222"/>
      <c r="ND174" s="222"/>
      <c r="NE174" s="222"/>
      <c r="NF174" s="222"/>
      <c r="NG174" s="222"/>
      <c r="NH174" s="222"/>
      <c r="NI174" s="222"/>
      <c r="NJ174" s="222"/>
      <c r="NK174" s="222"/>
      <c r="NL174" s="222"/>
      <c r="NM174" s="222"/>
      <c r="NN174" s="222"/>
      <c r="NO174" s="222"/>
      <c r="NP174" s="222"/>
      <c r="NQ174" s="222"/>
      <c r="NR174" s="222"/>
      <c r="NS174" s="222"/>
      <c r="NT174" s="222"/>
      <c r="NU174" s="222"/>
      <c r="NV174" s="222"/>
      <c r="NW174" s="222"/>
      <c r="NX174" s="222"/>
      <c r="NY174" s="222"/>
      <c r="NZ174" s="222"/>
      <c r="OA174" s="222"/>
      <c r="OB174" s="222"/>
      <c r="OC174" s="222"/>
      <c r="OD174" s="222"/>
      <c r="OE174" s="222"/>
      <c r="OF174" s="222"/>
      <c r="OG174" s="222"/>
      <c r="OH174" s="222"/>
      <c r="OI174" s="222"/>
      <c r="OJ174" s="222"/>
      <c r="OK174" s="222"/>
      <c r="OL174" s="222"/>
      <c r="OM174" s="222"/>
      <c r="ON174" s="222"/>
      <c r="OO174" s="222"/>
      <c r="OP174" s="222"/>
      <c r="OQ174" s="222"/>
      <c r="OR174" s="222"/>
      <c r="OS174" s="222"/>
      <c r="OT174" s="222"/>
      <c r="OU174" s="222"/>
      <c r="OV174" s="222"/>
      <c r="OW174" s="222"/>
      <c r="OX174" s="222"/>
      <c r="OY174" s="222"/>
      <c r="OZ174" s="222"/>
      <c r="PA174" s="222"/>
      <c r="PB174" s="222"/>
      <c r="PC174" s="222"/>
      <c r="PD174" s="222"/>
      <c r="PE174" s="222"/>
      <c r="PF174" s="222"/>
      <c r="PG174" s="222"/>
      <c r="PH174" s="222"/>
      <c r="PI174" s="222"/>
      <c r="PJ174" s="222"/>
      <c r="PK174" s="222"/>
      <c r="PL174" s="222"/>
      <c r="PM174" s="222"/>
      <c r="PN174" s="222"/>
      <c r="PO174" s="222"/>
      <c r="PP174" s="222"/>
      <c r="PQ174" s="222"/>
      <c r="PR174" s="222"/>
      <c r="PS174" s="222"/>
      <c r="PT174" s="222"/>
      <c r="PU174" s="222"/>
      <c r="PV174" s="222"/>
      <c r="PW174" s="222"/>
      <c r="PX174" s="222"/>
      <c r="PY174" s="222"/>
      <c r="PZ174" s="222"/>
      <c r="QA174" s="222"/>
      <c r="QB174" s="222"/>
      <c r="QC174" s="222"/>
      <c r="QD174" s="222"/>
      <c r="QE174" s="222"/>
      <c r="QF174" s="222"/>
      <c r="QG174" s="222"/>
      <c r="QH174" s="222"/>
      <c r="QI174" s="222"/>
      <c r="QJ174" s="222"/>
      <c r="QK174" s="222"/>
      <c r="QL174" s="222"/>
      <c r="QM174" s="222"/>
      <c r="QN174" s="222"/>
      <c r="QO174" s="222"/>
      <c r="QP174" s="222"/>
      <c r="QQ174" s="222"/>
      <c r="QR174" s="222"/>
      <c r="QS174" s="222"/>
      <c r="QT174" s="222"/>
      <c r="QU174" s="222"/>
      <c r="QV174" s="222"/>
      <c r="QW174" s="222"/>
      <c r="QX174" s="222"/>
      <c r="QY174" s="222"/>
      <c r="QZ174" s="222"/>
      <c r="RA174" s="222"/>
      <c r="RB174" s="222"/>
      <c r="RC174" s="222"/>
      <c r="RD174" s="222"/>
      <c r="RE174" s="222"/>
      <c r="RF174" s="222"/>
      <c r="RG174" s="222"/>
      <c r="RH174" s="222"/>
      <c r="RI174" s="222"/>
      <c r="RJ174" s="222"/>
      <c r="RK174" s="222"/>
      <c r="RL174" s="222"/>
      <c r="RM174" s="222"/>
      <c r="RN174" s="222"/>
      <c r="RO174" s="222"/>
      <c r="RP174" s="222"/>
      <c r="RQ174" s="222"/>
      <c r="RR174" s="222"/>
      <c r="RS174" s="222"/>
      <c r="RT174" s="222"/>
      <c r="RU174" s="222"/>
      <c r="RV174" s="222"/>
      <c r="RW174" s="222"/>
      <c r="RX174" s="222"/>
      <c r="RY174" s="222"/>
      <c r="RZ174" s="222"/>
      <c r="SA174" s="222"/>
      <c r="SB174" s="222"/>
      <c r="SC174" s="222"/>
      <c r="SD174" s="222"/>
      <c r="SE174" s="222"/>
      <c r="SF174" s="222"/>
      <c r="SG174" s="222"/>
      <c r="SH174" s="222"/>
      <c r="SI174" s="222"/>
      <c r="SJ174" s="222"/>
      <c r="SK174" s="222"/>
      <c r="SL174" s="222"/>
      <c r="SM174" s="222"/>
      <c r="SN174" s="222"/>
      <c r="SO174" s="222"/>
      <c r="SP174" s="222"/>
      <c r="SQ174" s="222"/>
      <c r="SR174" s="222"/>
      <c r="SS174" s="222"/>
      <c r="ST174" s="222"/>
      <c r="SU174" s="222"/>
      <c r="SV174" s="222"/>
      <c r="SW174" s="222"/>
      <c r="SX174" s="222"/>
      <c r="SY174" s="222"/>
      <c r="SZ174" s="222"/>
      <c r="TA174" s="222"/>
      <c r="TB174" s="222"/>
      <c r="TC174" s="222"/>
      <c r="TD174" s="222"/>
      <c r="TE174" s="222"/>
      <c r="TF174" s="222"/>
      <c r="TG174" s="222"/>
      <c r="TH174" s="222"/>
      <c r="TI174" s="222"/>
      <c r="TJ174" s="222"/>
      <c r="TK174" s="222"/>
      <c r="TL174" s="222"/>
      <c r="TM174" s="222"/>
      <c r="TN174" s="222"/>
      <c r="TO174" s="222"/>
      <c r="TP174" s="222"/>
      <c r="TQ174" s="222"/>
      <c r="TR174" s="222"/>
      <c r="TS174" s="222"/>
      <c r="TT174" s="222"/>
      <c r="TU174" s="222"/>
      <c r="TV174" s="222"/>
      <c r="TW174" s="222"/>
      <c r="TX174" s="222"/>
      <c r="TY174" s="222"/>
      <c r="TZ174" s="222"/>
      <c r="UA174" s="222"/>
      <c r="UB174" s="222"/>
      <c r="UC174" s="222"/>
      <c r="UD174" s="222"/>
      <c r="UE174" s="222"/>
      <c r="UF174" s="222"/>
      <c r="UG174" s="222"/>
      <c r="UH174" s="222"/>
      <c r="UI174" s="222"/>
      <c r="UJ174" s="222"/>
      <c r="UK174" s="222"/>
      <c r="UL174" s="222"/>
      <c r="UM174" s="222"/>
      <c r="UN174" s="222"/>
      <c r="UO174" s="222"/>
      <c r="UP174" s="222"/>
      <c r="UQ174" s="222"/>
      <c r="UR174" s="222"/>
      <c r="US174" s="222"/>
      <c r="UT174" s="222"/>
      <c r="UU174" s="222"/>
      <c r="UV174" s="222"/>
      <c r="UW174" s="222"/>
      <c r="UX174" s="222"/>
      <c r="UY174" s="222"/>
      <c r="UZ174" s="222"/>
      <c r="VA174" s="222"/>
      <c r="VB174" s="222"/>
      <c r="VC174" s="222"/>
      <c r="VD174" s="222"/>
      <c r="VE174" s="222"/>
      <c r="VF174" s="222"/>
      <c r="VG174" s="222"/>
      <c r="VH174" s="222"/>
      <c r="VI174" s="222"/>
      <c r="VJ174" s="222"/>
      <c r="VK174" s="222"/>
      <c r="VL174" s="222"/>
      <c r="VM174" s="222"/>
      <c r="VN174" s="222"/>
      <c r="VO174" s="222"/>
      <c r="VP174" s="222"/>
      <c r="VQ174" s="222"/>
      <c r="VR174" s="222"/>
      <c r="VS174" s="222"/>
      <c r="VT174" s="222"/>
      <c r="VU174" s="222"/>
      <c r="VV174" s="222"/>
      <c r="VW174" s="222"/>
      <c r="VX174" s="222"/>
      <c r="VY174" s="222"/>
      <c r="VZ174" s="222"/>
      <c r="WA174" s="222"/>
      <c r="WB174" s="222"/>
      <c r="WC174" s="222"/>
      <c r="WD174" s="222"/>
      <c r="WE174" s="222"/>
      <c r="WF174" s="222"/>
      <c r="WG174" s="222"/>
      <c r="WH174" s="222"/>
      <c r="WI174" s="222"/>
      <c r="WJ174" s="222"/>
      <c r="WK174" s="222"/>
      <c r="WL174" s="222"/>
      <c r="WM174" s="222"/>
      <c r="WN174" s="222"/>
      <c r="WO174" s="222"/>
      <c r="WP174" s="222"/>
      <c r="WQ174" s="222"/>
      <c r="WR174" s="222"/>
      <c r="WS174" s="222"/>
      <c r="WT174" s="222"/>
      <c r="WU174" s="222"/>
      <c r="WV174" s="222"/>
      <c r="WW174" s="222"/>
      <c r="WX174" s="222"/>
      <c r="WY174" s="222"/>
      <c r="WZ174" s="222"/>
      <c r="XA174" s="222"/>
      <c r="XB174" s="222"/>
      <c r="XC174" s="222"/>
      <c r="XD174" s="222"/>
      <c r="XE174" s="222"/>
      <c r="XF174" s="222"/>
      <c r="XG174" s="222"/>
      <c r="XH174" s="222"/>
      <c r="XI174" s="222"/>
      <c r="XJ174" s="222"/>
      <c r="XK174" s="222"/>
      <c r="XL174" s="222"/>
      <c r="XM174" s="222"/>
      <c r="XN174" s="222"/>
      <c r="XO174" s="222"/>
      <c r="XP174" s="222"/>
      <c r="XQ174" s="222"/>
      <c r="XR174" s="222"/>
      <c r="XS174" s="222"/>
      <c r="XT174" s="222"/>
      <c r="XU174" s="222"/>
      <c r="XV174" s="222"/>
      <c r="XW174" s="222"/>
      <c r="XX174" s="222"/>
      <c r="XY174" s="222"/>
      <c r="XZ174" s="222"/>
      <c r="YA174" s="222"/>
      <c r="YB174" s="222"/>
      <c r="YC174" s="222"/>
      <c r="YD174" s="222"/>
      <c r="YE174" s="222"/>
      <c r="YF174" s="222"/>
      <c r="YG174" s="222"/>
      <c r="YH174" s="222"/>
      <c r="YI174" s="222"/>
      <c r="YJ174" s="222"/>
      <c r="YK174" s="222"/>
      <c r="YL174" s="222"/>
      <c r="YM174" s="222"/>
      <c r="YN174" s="222"/>
      <c r="YO174" s="222"/>
      <c r="YP174" s="222"/>
      <c r="YQ174" s="222"/>
      <c r="YR174" s="222"/>
      <c r="YS174" s="222"/>
      <c r="YT174" s="222"/>
      <c r="YU174" s="222"/>
      <c r="YV174" s="222"/>
      <c r="YW174" s="222"/>
      <c r="YX174" s="222"/>
      <c r="YY174" s="222"/>
      <c r="YZ174" s="222"/>
      <c r="ZA174" s="222"/>
      <c r="ZB174" s="222"/>
      <c r="ZC174" s="222"/>
      <c r="ZD174" s="222"/>
      <c r="ZE174" s="222"/>
      <c r="ZF174" s="222"/>
      <c r="ZG174" s="222"/>
      <c r="ZH174" s="222"/>
      <c r="ZI174" s="222"/>
      <c r="ZJ174" s="222"/>
      <c r="ZK174" s="222"/>
      <c r="ZL174" s="222"/>
      <c r="ZM174" s="222"/>
      <c r="ZN174" s="222"/>
      <c r="ZO174" s="222"/>
      <c r="ZP174" s="222"/>
      <c r="ZQ174" s="222"/>
      <c r="ZR174" s="222"/>
      <c r="ZS174" s="222"/>
      <c r="ZT174" s="222"/>
      <c r="ZU174" s="222"/>
      <c r="ZV174" s="222"/>
      <c r="ZW174" s="222"/>
      <c r="ZX174" s="222"/>
      <c r="ZY174" s="222"/>
      <c r="ZZ174" s="222"/>
      <c r="AAA174" s="222"/>
      <c r="AAB174" s="222"/>
      <c r="AAC174" s="222"/>
      <c r="AAD174" s="222"/>
      <c r="AAE174" s="222"/>
      <c r="AAF174" s="222"/>
      <c r="AAG174" s="222"/>
      <c r="AAH174" s="222"/>
      <c r="AAI174" s="222"/>
      <c r="AAJ174" s="222"/>
      <c r="AAK174" s="222"/>
      <c r="AAL174" s="222"/>
      <c r="AAM174" s="222"/>
      <c r="AAN174" s="222"/>
      <c r="AAO174" s="222"/>
      <c r="AAP174" s="222"/>
      <c r="AAQ174" s="222"/>
      <c r="AAR174" s="222"/>
      <c r="AAS174" s="222"/>
      <c r="AAT174" s="222"/>
      <c r="AAU174" s="222"/>
      <c r="AAV174" s="222"/>
      <c r="AAW174" s="222"/>
      <c r="AAX174" s="222"/>
      <c r="AAY174" s="222"/>
      <c r="AAZ174" s="222"/>
      <c r="ABA174" s="222"/>
      <c r="ABB174" s="222"/>
      <c r="ABC174" s="222"/>
      <c r="ABD174" s="222"/>
      <c r="ABE174" s="222"/>
      <c r="ABF174" s="222"/>
      <c r="ABG174" s="222"/>
      <c r="ABH174" s="222"/>
      <c r="ABI174" s="222"/>
      <c r="ABJ174" s="222"/>
      <c r="ABK174" s="222"/>
      <c r="ABL174" s="222"/>
      <c r="ABM174" s="222"/>
      <c r="ABN174" s="222"/>
      <c r="ABO174" s="222"/>
      <c r="ABP174" s="222"/>
      <c r="ABQ174" s="222"/>
      <c r="ABR174" s="222"/>
      <c r="ABS174" s="222"/>
      <c r="ABT174" s="222"/>
      <c r="ABU174" s="222"/>
      <c r="ABV174" s="222"/>
      <c r="ABW174" s="222"/>
      <c r="ABX174" s="222"/>
      <c r="ABY174" s="222"/>
      <c r="ABZ174" s="222"/>
      <c r="ACA174" s="222"/>
      <c r="ACB174" s="222"/>
      <c r="ACC174" s="222"/>
      <c r="ACD174" s="222"/>
      <c r="ACE174" s="222"/>
      <c r="ACF174" s="222"/>
      <c r="ACG174" s="222"/>
      <c r="ACH174" s="222"/>
      <c r="ACI174" s="222"/>
      <c r="ACJ174" s="222"/>
      <c r="ACK174" s="222"/>
      <c r="ACL174" s="222"/>
      <c r="ACM174" s="222"/>
      <c r="ACN174" s="222"/>
      <c r="ACO174" s="222"/>
      <c r="ACP174" s="222"/>
      <c r="ACQ174" s="222"/>
      <c r="ACR174" s="222"/>
      <c r="ACS174" s="222"/>
      <c r="ACT174" s="222"/>
      <c r="ACU174" s="222"/>
      <c r="ACV174" s="222"/>
      <c r="ACW174" s="222"/>
      <c r="ACX174" s="222"/>
      <c r="ACY174" s="222"/>
      <c r="ACZ174" s="222"/>
      <c r="ADA174" s="222"/>
      <c r="ADB174" s="222"/>
      <c r="ADC174" s="222"/>
      <c r="ADD174" s="222"/>
      <c r="ADE174" s="222"/>
      <c r="ADF174" s="222"/>
      <c r="ADG174" s="222"/>
      <c r="ADH174" s="222"/>
      <c r="ADI174" s="222"/>
      <c r="ADJ174" s="222"/>
      <c r="ADK174" s="222"/>
      <c r="ADL174" s="222"/>
      <c r="ADM174" s="222"/>
      <c r="ADN174" s="222"/>
      <c r="ADO174" s="222"/>
      <c r="ADP174" s="222"/>
      <c r="ADQ174" s="222"/>
      <c r="ADR174" s="222"/>
      <c r="ADS174" s="222"/>
      <c r="ADT174" s="222"/>
      <c r="ADU174" s="222"/>
      <c r="ADV174" s="222"/>
      <c r="ADW174" s="222"/>
      <c r="ADX174" s="222"/>
      <c r="ADY174" s="222"/>
      <c r="ADZ174" s="222"/>
      <c r="AEA174" s="222"/>
      <c r="AEB174" s="222"/>
      <c r="AEC174" s="222"/>
      <c r="AED174" s="222"/>
      <c r="AEE174" s="222"/>
      <c r="AEF174" s="222"/>
      <c r="AEG174" s="222"/>
      <c r="AEH174" s="222"/>
      <c r="AEI174" s="222"/>
      <c r="AEJ174" s="222"/>
      <c r="AEK174" s="222"/>
      <c r="AEL174" s="222"/>
      <c r="AEM174" s="222"/>
      <c r="AEN174" s="222"/>
      <c r="AEO174" s="222"/>
      <c r="AEP174" s="222"/>
      <c r="AEQ174" s="222"/>
      <c r="AER174" s="222"/>
      <c r="AES174" s="222"/>
      <c r="AET174" s="222"/>
      <c r="AEU174" s="222"/>
      <c r="AEV174" s="222"/>
      <c r="AEW174" s="222"/>
      <c r="AEX174" s="222"/>
      <c r="AEY174" s="222"/>
      <c r="AEZ174" s="222"/>
      <c r="AFA174" s="222"/>
      <c r="AFB174" s="222"/>
      <c r="AFC174" s="222"/>
      <c r="AFD174" s="222"/>
      <c r="AFE174" s="222"/>
      <c r="AFF174" s="222"/>
      <c r="AFG174" s="222"/>
      <c r="AFH174" s="222"/>
      <c r="AFI174" s="222"/>
      <c r="AFJ174" s="222"/>
      <c r="AFK174" s="222"/>
      <c r="AFL174" s="222"/>
      <c r="AFM174" s="222"/>
      <c r="AFN174" s="222"/>
      <c r="AFO174" s="222"/>
      <c r="AFP174" s="222"/>
      <c r="AFQ174" s="222"/>
      <c r="AFR174" s="222"/>
      <c r="AFS174" s="222"/>
      <c r="AFT174" s="222"/>
      <c r="AFU174" s="222"/>
      <c r="AFV174" s="222"/>
      <c r="AFW174" s="222"/>
      <c r="AFX174" s="222"/>
      <c r="AFY174" s="222"/>
      <c r="AFZ174" s="222"/>
      <c r="AGA174" s="222"/>
      <c r="AGB174" s="222"/>
      <c r="AGC174" s="222"/>
      <c r="AGD174" s="222"/>
      <c r="AGE174" s="222"/>
      <c r="AGF174" s="222"/>
      <c r="AGG174" s="222"/>
      <c r="AGH174" s="222"/>
      <c r="AGI174" s="222"/>
      <c r="AGJ174" s="222"/>
      <c r="AGK174" s="222"/>
      <c r="AGL174" s="222"/>
      <c r="AGM174" s="222"/>
      <c r="AGN174" s="222"/>
      <c r="AGO174" s="222"/>
      <c r="AGP174" s="222"/>
      <c r="AGQ174" s="222"/>
      <c r="AGR174" s="222"/>
      <c r="AGS174" s="222"/>
      <c r="AGT174" s="222"/>
      <c r="AGU174" s="222"/>
      <c r="AGV174" s="222"/>
      <c r="AGW174" s="222"/>
      <c r="AGX174" s="222"/>
      <c r="AGY174" s="222"/>
      <c r="AGZ174" s="222"/>
      <c r="AHA174" s="222"/>
      <c r="AHB174" s="222"/>
      <c r="AHC174" s="222"/>
      <c r="AHD174" s="222"/>
      <c r="AHE174" s="222"/>
      <c r="AHF174" s="222"/>
      <c r="AHG174" s="222"/>
      <c r="AHH174" s="222"/>
      <c r="AHI174" s="222"/>
      <c r="AHJ174" s="222"/>
      <c r="AHK174" s="222"/>
      <c r="AHL174" s="222"/>
      <c r="AHM174" s="222"/>
      <c r="AHN174" s="222"/>
      <c r="AHO174" s="222"/>
      <c r="AHP174" s="222"/>
      <c r="AHQ174" s="222"/>
      <c r="AHR174" s="222"/>
      <c r="AHS174" s="222"/>
      <c r="AHT174" s="222"/>
      <c r="AHU174" s="222"/>
      <c r="AHV174" s="222"/>
      <c r="AHW174" s="222"/>
      <c r="AHX174" s="222"/>
      <c r="AHY174" s="222"/>
      <c r="AHZ174" s="222"/>
      <c r="AIA174" s="222"/>
      <c r="AIB174" s="222"/>
      <c r="AIC174" s="222"/>
      <c r="AID174" s="222"/>
      <c r="AIE174" s="222"/>
      <c r="AIF174" s="222"/>
      <c r="AIG174" s="222"/>
      <c r="AIH174" s="222"/>
      <c r="AII174" s="222"/>
      <c r="AIJ174" s="222"/>
      <c r="AIK174" s="222"/>
      <c r="AIL174" s="222"/>
      <c r="AIM174" s="222"/>
      <c r="AIN174" s="222"/>
      <c r="AIO174" s="222"/>
      <c r="AIP174" s="222"/>
      <c r="AIQ174" s="222"/>
      <c r="AIR174" s="222"/>
      <c r="AIS174" s="222"/>
      <c r="AIT174" s="222"/>
      <c r="AIU174" s="222"/>
      <c r="AIV174" s="222"/>
      <c r="AIW174" s="222"/>
      <c r="AIX174" s="222"/>
      <c r="AIY174" s="222"/>
      <c r="AIZ174" s="222"/>
      <c r="AJA174" s="222"/>
      <c r="AJB174" s="222"/>
      <c r="AJC174" s="222"/>
      <c r="AJD174" s="222"/>
      <c r="AJE174" s="222"/>
      <c r="AJF174" s="222"/>
      <c r="AJG174" s="222"/>
      <c r="AJH174" s="222"/>
      <c r="AJI174" s="222"/>
      <c r="AJJ174" s="222"/>
      <c r="AJK174" s="222"/>
      <c r="AJL174" s="222"/>
      <c r="AJM174" s="222"/>
      <c r="AJN174" s="222"/>
      <c r="AJO174" s="222"/>
      <c r="AJP174" s="222"/>
      <c r="AJQ174" s="222"/>
      <c r="AJR174" s="222"/>
      <c r="AJS174" s="222"/>
      <c r="AJT174" s="222"/>
      <c r="AJU174" s="222"/>
      <c r="AJV174" s="222"/>
      <c r="AJW174" s="222"/>
      <c r="AJX174" s="222"/>
      <c r="AJY174" s="222"/>
      <c r="AJZ174" s="222"/>
      <c r="AKA174" s="222"/>
      <c r="AKB174" s="222"/>
      <c r="AKC174" s="222"/>
      <c r="AKD174" s="222"/>
      <c r="AKE174" s="222"/>
      <c r="AKF174" s="222"/>
      <c r="AKG174" s="222"/>
      <c r="AKH174" s="222"/>
      <c r="AKI174" s="222"/>
      <c r="AKJ174" s="222"/>
      <c r="AKK174" s="222"/>
      <c r="AKL174" s="222"/>
      <c r="AKM174" s="222"/>
      <c r="AKN174" s="222"/>
      <c r="AKO174" s="222"/>
      <c r="AKP174" s="222"/>
      <c r="AKQ174" s="222"/>
      <c r="AKR174" s="222"/>
      <c r="AKS174" s="222"/>
      <c r="AKT174" s="222"/>
      <c r="AKU174" s="222"/>
      <c r="AKV174" s="222"/>
      <c r="AKW174" s="222"/>
      <c r="AKX174" s="222"/>
      <c r="AKY174" s="222"/>
      <c r="AKZ174" s="222"/>
      <c r="ALA174" s="222"/>
      <c r="ALB174" s="222"/>
      <c r="ALC174" s="222"/>
      <c r="ALD174" s="222"/>
      <c r="ALE174" s="222"/>
      <c r="ALF174" s="222"/>
      <c r="ALG174" s="222"/>
      <c r="ALH174" s="222"/>
      <c r="ALI174" s="222"/>
      <c r="ALJ174" s="222"/>
      <c r="ALK174" s="222"/>
      <c r="ALL174" s="222"/>
      <c r="ALM174" s="222"/>
      <c r="ALN174" s="222"/>
      <c r="ALO174" s="222"/>
    </row>
    <row r="175" spans="1:1003" s="322" customFormat="1" x14ac:dyDescent="0.25">
      <c r="A175" s="322" t="s">
        <v>215</v>
      </c>
      <c r="B175" s="228">
        <v>2252391.2400000002</v>
      </c>
      <c r="C175" s="255"/>
      <c r="D175" s="228">
        <v>2252391.2400000002</v>
      </c>
      <c r="E175" s="222"/>
      <c r="F175" s="222"/>
      <c r="G175" s="222"/>
      <c r="H175" s="222"/>
      <c r="I175" s="222"/>
      <c r="J175" s="222"/>
      <c r="K175" s="222"/>
      <c r="L175" s="222"/>
      <c r="M175" s="222"/>
      <c r="N175" s="222"/>
      <c r="O175" s="222"/>
      <c r="P175" s="222"/>
      <c r="Q175" s="222"/>
      <c r="R175" s="222"/>
      <c r="S175" s="222"/>
      <c r="T175" s="222"/>
      <c r="U175" s="222"/>
      <c r="V175" s="222"/>
      <c r="W175" s="222"/>
      <c r="X175" s="222"/>
      <c r="Y175" s="222"/>
      <c r="Z175" s="222"/>
      <c r="AA175" s="222"/>
      <c r="AB175" s="222"/>
      <c r="AC175" s="222"/>
      <c r="AD175" s="222"/>
      <c r="AE175" s="222"/>
      <c r="AF175" s="222"/>
      <c r="AG175" s="222"/>
      <c r="AH175" s="222"/>
      <c r="AI175" s="222"/>
      <c r="AJ175" s="222"/>
      <c r="AK175" s="222"/>
      <c r="AL175" s="222"/>
      <c r="AM175" s="222"/>
      <c r="AN175" s="222"/>
      <c r="AO175" s="222"/>
      <c r="AP175" s="222"/>
      <c r="AQ175" s="222"/>
      <c r="AR175" s="222"/>
      <c r="AS175" s="222"/>
      <c r="AT175" s="222"/>
      <c r="AU175" s="222"/>
      <c r="AV175" s="222"/>
      <c r="AW175" s="222"/>
      <c r="AX175" s="222"/>
      <c r="AY175" s="222"/>
      <c r="AZ175" s="222"/>
      <c r="BA175" s="222"/>
      <c r="BB175" s="222"/>
      <c r="BC175" s="222"/>
      <c r="BD175" s="222"/>
      <c r="BE175" s="222"/>
      <c r="BF175" s="222"/>
      <c r="BG175" s="222"/>
      <c r="BH175" s="222"/>
      <c r="BI175" s="222"/>
      <c r="BJ175" s="222"/>
      <c r="BK175" s="222"/>
      <c r="BL175" s="222"/>
      <c r="BM175" s="222"/>
      <c r="BN175" s="222"/>
      <c r="BO175" s="222"/>
      <c r="BP175" s="222"/>
      <c r="BQ175" s="222"/>
      <c r="BR175" s="222"/>
      <c r="BS175" s="222"/>
      <c r="BT175" s="222"/>
      <c r="BU175" s="222"/>
      <c r="BV175" s="222"/>
      <c r="BW175" s="222"/>
      <c r="BX175" s="222"/>
      <c r="BY175" s="222"/>
      <c r="BZ175" s="222"/>
      <c r="CA175" s="222"/>
      <c r="CB175" s="222"/>
      <c r="CC175" s="222"/>
      <c r="CD175" s="222"/>
      <c r="CE175" s="222"/>
      <c r="CF175" s="222"/>
      <c r="CG175" s="222"/>
      <c r="CH175" s="222"/>
      <c r="CI175" s="222"/>
      <c r="CJ175" s="222"/>
      <c r="CK175" s="222"/>
      <c r="CL175" s="222"/>
      <c r="CM175" s="222"/>
      <c r="CN175" s="222"/>
      <c r="CO175" s="222"/>
      <c r="CP175" s="222"/>
      <c r="CQ175" s="222"/>
      <c r="CR175" s="222"/>
      <c r="CS175" s="222"/>
      <c r="CT175" s="222"/>
      <c r="CU175" s="222"/>
      <c r="CV175" s="222"/>
      <c r="CW175" s="222"/>
      <c r="CX175" s="222"/>
      <c r="CY175" s="222"/>
      <c r="CZ175" s="222"/>
      <c r="DA175" s="222"/>
      <c r="DB175" s="222"/>
      <c r="DC175" s="222"/>
      <c r="DD175" s="222"/>
      <c r="DE175" s="222"/>
      <c r="DF175" s="222"/>
      <c r="DG175" s="222"/>
      <c r="DH175" s="222"/>
      <c r="DI175" s="222"/>
      <c r="DJ175" s="222"/>
      <c r="DK175" s="222"/>
      <c r="DL175" s="222"/>
      <c r="DM175" s="222"/>
      <c r="DN175" s="222"/>
      <c r="DO175" s="222"/>
      <c r="DP175" s="222"/>
      <c r="DQ175" s="222"/>
      <c r="DR175" s="222"/>
      <c r="DS175" s="222"/>
      <c r="DT175" s="222"/>
      <c r="DU175" s="222"/>
      <c r="DV175" s="222"/>
      <c r="DW175" s="222"/>
      <c r="DX175" s="222"/>
      <c r="DY175" s="222"/>
      <c r="DZ175" s="222"/>
      <c r="EA175" s="222"/>
      <c r="EB175" s="222"/>
      <c r="EC175" s="222"/>
      <c r="ED175" s="222"/>
      <c r="EE175" s="222"/>
      <c r="EF175" s="222"/>
      <c r="EG175" s="222"/>
      <c r="EH175" s="222"/>
      <c r="EI175" s="222"/>
      <c r="EJ175" s="222"/>
      <c r="EK175" s="222"/>
      <c r="EL175" s="222"/>
      <c r="EM175" s="222"/>
      <c r="EN175" s="222"/>
      <c r="EO175" s="222"/>
      <c r="EP175" s="222"/>
      <c r="EQ175" s="222"/>
      <c r="ER175" s="222"/>
      <c r="ES175" s="222"/>
      <c r="ET175" s="222"/>
      <c r="EU175" s="222"/>
      <c r="EV175" s="222"/>
      <c r="EW175" s="222"/>
      <c r="EX175" s="222"/>
      <c r="EY175" s="222"/>
      <c r="EZ175" s="222"/>
      <c r="FA175" s="222"/>
      <c r="FB175" s="222"/>
      <c r="FC175" s="222"/>
      <c r="FD175" s="222"/>
      <c r="FE175" s="222"/>
      <c r="FF175" s="222"/>
      <c r="FG175" s="222"/>
      <c r="FH175" s="222"/>
      <c r="FI175" s="222"/>
      <c r="FJ175" s="222"/>
      <c r="FK175" s="222"/>
      <c r="FL175" s="222"/>
      <c r="FM175" s="222"/>
      <c r="FN175" s="222"/>
      <c r="FO175" s="222"/>
      <c r="FP175" s="222"/>
      <c r="FQ175" s="222"/>
      <c r="FR175" s="222"/>
      <c r="FS175" s="222"/>
      <c r="FT175" s="222"/>
      <c r="FU175" s="222"/>
      <c r="FV175" s="222"/>
      <c r="FW175" s="222"/>
      <c r="FX175" s="222"/>
      <c r="FY175" s="222"/>
      <c r="FZ175" s="222"/>
      <c r="GA175" s="222"/>
      <c r="GB175" s="222"/>
      <c r="GC175" s="222"/>
      <c r="GD175" s="222"/>
      <c r="GE175" s="222"/>
      <c r="GF175" s="222"/>
      <c r="GG175" s="222"/>
      <c r="GH175" s="222"/>
      <c r="GI175" s="222"/>
      <c r="GJ175" s="222"/>
      <c r="GK175" s="222"/>
      <c r="GL175" s="222"/>
      <c r="GM175" s="222"/>
      <c r="GN175" s="222"/>
      <c r="GO175" s="222"/>
      <c r="GP175" s="222"/>
      <c r="GQ175" s="222"/>
      <c r="GR175" s="222"/>
      <c r="GS175" s="222"/>
      <c r="GT175" s="222"/>
      <c r="GU175" s="222"/>
      <c r="GV175" s="222"/>
      <c r="GW175" s="222"/>
      <c r="GX175" s="222"/>
      <c r="GY175" s="222"/>
      <c r="GZ175" s="222"/>
      <c r="HA175" s="222"/>
      <c r="HB175" s="222"/>
      <c r="HC175" s="222"/>
      <c r="HD175" s="222"/>
      <c r="HE175" s="222"/>
      <c r="HF175" s="222"/>
      <c r="HG175" s="222"/>
      <c r="HH175" s="222"/>
      <c r="HI175" s="222"/>
      <c r="HJ175" s="222"/>
      <c r="HK175" s="222"/>
      <c r="HL175" s="222"/>
      <c r="HM175" s="222"/>
      <c r="HN175" s="222"/>
      <c r="HO175" s="222"/>
      <c r="HP175" s="222"/>
      <c r="HQ175" s="222"/>
      <c r="HR175" s="222"/>
      <c r="HS175" s="222"/>
      <c r="HT175" s="222"/>
      <c r="HU175" s="222"/>
      <c r="HV175" s="222"/>
      <c r="HW175" s="222"/>
      <c r="HX175" s="222"/>
      <c r="HY175" s="222"/>
      <c r="HZ175" s="222"/>
      <c r="IA175" s="222"/>
      <c r="IB175" s="222"/>
      <c r="IC175" s="222"/>
      <c r="ID175" s="222"/>
      <c r="IE175" s="222"/>
      <c r="IF175" s="222"/>
      <c r="IG175" s="222"/>
      <c r="IH175" s="222"/>
      <c r="II175" s="222"/>
      <c r="IJ175" s="222"/>
      <c r="IK175" s="222"/>
      <c r="IL175" s="222"/>
      <c r="IM175" s="222"/>
      <c r="IN175" s="222"/>
      <c r="IO175" s="222"/>
      <c r="IP175" s="222"/>
      <c r="IQ175" s="222"/>
      <c r="IR175" s="222"/>
      <c r="IS175" s="222"/>
      <c r="IT175" s="222"/>
      <c r="IU175" s="222"/>
      <c r="IV175" s="222"/>
      <c r="IW175" s="222"/>
      <c r="IX175" s="222"/>
      <c r="IY175" s="222"/>
      <c r="IZ175" s="222"/>
      <c r="JA175" s="222"/>
      <c r="JB175" s="222"/>
      <c r="JC175" s="222"/>
      <c r="JD175" s="222"/>
      <c r="JE175" s="222"/>
      <c r="JF175" s="222"/>
      <c r="JG175" s="222"/>
      <c r="JH175" s="222"/>
      <c r="JI175" s="222"/>
      <c r="JJ175" s="222"/>
      <c r="JK175" s="222"/>
      <c r="JL175" s="222"/>
      <c r="JM175" s="222"/>
      <c r="JN175" s="222"/>
      <c r="JO175" s="222"/>
      <c r="JP175" s="222"/>
      <c r="JQ175" s="222"/>
      <c r="JR175" s="222"/>
      <c r="JS175" s="222"/>
      <c r="JT175" s="222"/>
      <c r="JU175" s="222"/>
      <c r="JV175" s="222"/>
      <c r="JW175" s="222"/>
      <c r="JX175" s="222"/>
      <c r="JY175" s="222"/>
      <c r="JZ175" s="222"/>
      <c r="KA175" s="222"/>
      <c r="KB175" s="222"/>
      <c r="KC175" s="222"/>
      <c r="KD175" s="222"/>
      <c r="KE175" s="222"/>
      <c r="KF175" s="222"/>
      <c r="KG175" s="222"/>
      <c r="KH175" s="222"/>
      <c r="KI175" s="222"/>
      <c r="KJ175" s="222"/>
      <c r="KK175" s="222"/>
      <c r="KL175" s="222"/>
      <c r="KM175" s="222"/>
      <c r="KN175" s="222"/>
      <c r="KO175" s="222"/>
      <c r="KP175" s="222"/>
      <c r="KQ175" s="222"/>
      <c r="KR175" s="222"/>
      <c r="KS175" s="222"/>
      <c r="KT175" s="222"/>
      <c r="KU175" s="222"/>
      <c r="KV175" s="222"/>
      <c r="KW175" s="222"/>
      <c r="KX175" s="222"/>
      <c r="KY175" s="222"/>
      <c r="KZ175" s="222"/>
      <c r="LA175" s="222"/>
      <c r="LB175" s="222"/>
      <c r="LC175" s="222"/>
      <c r="LD175" s="222"/>
      <c r="LE175" s="222"/>
      <c r="LF175" s="222"/>
      <c r="LG175" s="222"/>
      <c r="LH175" s="222"/>
      <c r="LI175" s="222"/>
      <c r="LJ175" s="222"/>
      <c r="LK175" s="222"/>
      <c r="LL175" s="222"/>
      <c r="LM175" s="222"/>
      <c r="LN175" s="222"/>
      <c r="LO175" s="222"/>
      <c r="LP175" s="222"/>
      <c r="LQ175" s="222"/>
      <c r="LR175" s="222"/>
      <c r="LS175" s="222"/>
      <c r="LT175" s="222"/>
      <c r="LU175" s="222"/>
      <c r="LV175" s="222"/>
      <c r="LW175" s="222"/>
      <c r="LX175" s="222"/>
      <c r="LY175" s="222"/>
      <c r="LZ175" s="222"/>
      <c r="MA175" s="222"/>
      <c r="MB175" s="222"/>
      <c r="MC175" s="222"/>
      <c r="MD175" s="222"/>
      <c r="ME175" s="222"/>
      <c r="MF175" s="222"/>
      <c r="MG175" s="222"/>
      <c r="MH175" s="222"/>
      <c r="MI175" s="222"/>
      <c r="MJ175" s="222"/>
      <c r="MK175" s="222"/>
      <c r="ML175" s="222"/>
      <c r="MM175" s="222"/>
      <c r="MN175" s="222"/>
      <c r="MO175" s="222"/>
      <c r="MP175" s="222"/>
      <c r="MQ175" s="222"/>
      <c r="MR175" s="222"/>
      <c r="MS175" s="222"/>
      <c r="MT175" s="222"/>
      <c r="MU175" s="222"/>
      <c r="MV175" s="222"/>
      <c r="MW175" s="222"/>
      <c r="MX175" s="222"/>
      <c r="MY175" s="222"/>
      <c r="MZ175" s="222"/>
      <c r="NA175" s="222"/>
      <c r="NB175" s="222"/>
      <c r="NC175" s="222"/>
      <c r="ND175" s="222"/>
      <c r="NE175" s="222"/>
      <c r="NF175" s="222"/>
      <c r="NG175" s="222"/>
      <c r="NH175" s="222"/>
      <c r="NI175" s="222"/>
      <c r="NJ175" s="222"/>
      <c r="NK175" s="222"/>
      <c r="NL175" s="222"/>
      <c r="NM175" s="222"/>
      <c r="NN175" s="222"/>
      <c r="NO175" s="222"/>
      <c r="NP175" s="222"/>
      <c r="NQ175" s="222"/>
      <c r="NR175" s="222"/>
      <c r="NS175" s="222"/>
      <c r="NT175" s="222"/>
      <c r="NU175" s="222"/>
      <c r="NV175" s="222"/>
      <c r="NW175" s="222"/>
      <c r="NX175" s="222"/>
      <c r="NY175" s="222"/>
      <c r="NZ175" s="222"/>
      <c r="OA175" s="222"/>
      <c r="OB175" s="222"/>
      <c r="OC175" s="222"/>
      <c r="OD175" s="222"/>
      <c r="OE175" s="222"/>
      <c r="OF175" s="222"/>
      <c r="OG175" s="222"/>
      <c r="OH175" s="222"/>
      <c r="OI175" s="222"/>
      <c r="OJ175" s="222"/>
      <c r="OK175" s="222"/>
      <c r="OL175" s="222"/>
      <c r="OM175" s="222"/>
      <c r="ON175" s="222"/>
      <c r="OO175" s="222"/>
      <c r="OP175" s="222"/>
      <c r="OQ175" s="222"/>
      <c r="OR175" s="222"/>
      <c r="OS175" s="222"/>
      <c r="OT175" s="222"/>
      <c r="OU175" s="222"/>
      <c r="OV175" s="222"/>
      <c r="OW175" s="222"/>
      <c r="OX175" s="222"/>
      <c r="OY175" s="222"/>
      <c r="OZ175" s="222"/>
      <c r="PA175" s="222"/>
      <c r="PB175" s="222"/>
      <c r="PC175" s="222"/>
      <c r="PD175" s="222"/>
      <c r="PE175" s="222"/>
      <c r="PF175" s="222"/>
      <c r="PG175" s="222"/>
      <c r="PH175" s="222"/>
      <c r="PI175" s="222"/>
      <c r="PJ175" s="222"/>
      <c r="PK175" s="222"/>
      <c r="PL175" s="222"/>
      <c r="PM175" s="222"/>
      <c r="PN175" s="222"/>
      <c r="PO175" s="222"/>
      <c r="PP175" s="222"/>
      <c r="PQ175" s="222"/>
      <c r="PR175" s="222"/>
      <c r="PS175" s="222"/>
      <c r="PT175" s="222"/>
      <c r="PU175" s="222"/>
      <c r="PV175" s="222"/>
      <c r="PW175" s="222"/>
      <c r="PX175" s="222"/>
      <c r="PY175" s="222"/>
      <c r="PZ175" s="222"/>
      <c r="QA175" s="222"/>
      <c r="QB175" s="222"/>
      <c r="QC175" s="222"/>
      <c r="QD175" s="222"/>
      <c r="QE175" s="222"/>
      <c r="QF175" s="222"/>
      <c r="QG175" s="222"/>
      <c r="QH175" s="222"/>
      <c r="QI175" s="222"/>
      <c r="QJ175" s="222"/>
      <c r="QK175" s="222"/>
      <c r="QL175" s="222"/>
      <c r="QM175" s="222"/>
      <c r="QN175" s="222"/>
      <c r="QO175" s="222"/>
      <c r="QP175" s="222"/>
      <c r="QQ175" s="222"/>
      <c r="QR175" s="222"/>
      <c r="QS175" s="222"/>
      <c r="QT175" s="222"/>
      <c r="QU175" s="222"/>
      <c r="QV175" s="222"/>
      <c r="QW175" s="222"/>
      <c r="QX175" s="222"/>
      <c r="QY175" s="222"/>
      <c r="QZ175" s="222"/>
      <c r="RA175" s="222"/>
      <c r="RB175" s="222"/>
      <c r="RC175" s="222"/>
      <c r="RD175" s="222"/>
      <c r="RE175" s="222"/>
      <c r="RF175" s="222"/>
      <c r="RG175" s="222"/>
      <c r="RH175" s="222"/>
      <c r="RI175" s="222"/>
      <c r="RJ175" s="222"/>
      <c r="RK175" s="222"/>
      <c r="RL175" s="222"/>
      <c r="RM175" s="222"/>
      <c r="RN175" s="222"/>
      <c r="RO175" s="222"/>
      <c r="RP175" s="222"/>
      <c r="RQ175" s="222"/>
      <c r="RR175" s="222"/>
      <c r="RS175" s="222"/>
      <c r="RT175" s="222"/>
      <c r="RU175" s="222"/>
      <c r="RV175" s="222"/>
      <c r="RW175" s="222"/>
      <c r="RX175" s="222"/>
      <c r="RY175" s="222"/>
      <c r="RZ175" s="222"/>
      <c r="SA175" s="222"/>
      <c r="SB175" s="222"/>
      <c r="SC175" s="222"/>
      <c r="SD175" s="222"/>
      <c r="SE175" s="222"/>
      <c r="SF175" s="222"/>
      <c r="SG175" s="222"/>
      <c r="SH175" s="222"/>
      <c r="SI175" s="222"/>
      <c r="SJ175" s="222"/>
      <c r="SK175" s="222"/>
      <c r="SL175" s="222"/>
      <c r="SM175" s="222"/>
      <c r="SN175" s="222"/>
      <c r="SO175" s="222"/>
      <c r="SP175" s="222"/>
      <c r="SQ175" s="222"/>
      <c r="SR175" s="222"/>
      <c r="SS175" s="222"/>
      <c r="ST175" s="222"/>
      <c r="SU175" s="222"/>
      <c r="SV175" s="222"/>
      <c r="SW175" s="222"/>
      <c r="SX175" s="222"/>
      <c r="SY175" s="222"/>
      <c r="SZ175" s="222"/>
      <c r="TA175" s="222"/>
      <c r="TB175" s="222"/>
      <c r="TC175" s="222"/>
      <c r="TD175" s="222"/>
      <c r="TE175" s="222"/>
      <c r="TF175" s="222"/>
      <c r="TG175" s="222"/>
      <c r="TH175" s="222"/>
      <c r="TI175" s="222"/>
      <c r="TJ175" s="222"/>
      <c r="TK175" s="222"/>
      <c r="TL175" s="222"/>
      <c r="TM175" s="222"/>
      <c r="TN175" s="222"/>
      <c r="TO175" s="222"/>
      <c r="TP175" s="222"/>
      <c r="TQ175" s="222"/>
      <c r="TR175" s="222"/>
      <c r="TS175" s="222"/>
      <c r="TT175" s="222"/>
      <c r="TU175" s="222"/>
      <c r="TV175" s="222"/>
      <c r="TW175" s="222"/>
      <c r="TX175" s="222"/>
      <c r="TY175" s="222"/>
      <c r="TZ175" s="222"/>
      <c r="UA175" s="222"/>
      <c r="UB175" s="222"/>
      <c r="UC175" s="222"/>
      <c r="UD175" s="222"/>
      <c r="UE175" s="222"/>
      <c r="UF175" s="222"/>
      <c r="UG175" s="222"/>
      <c r="UH175" s="222"/>
      <c r="UI175" s="222"/>
      <c r="UJ175" s="222"/>
      <c r="UK175" s="222"/>
      <c r="UL175" s="222"/>
      <c r="UM175" s="222"/>
      <c r="UN175" s="222"/>
      <c r="UO175" s="222"/>
      <c r="UP175" s="222"/>
      <c r="UQ175" s="222"/>
      <c r="UR175" s="222"/>
      <c r="US175" s="222"/>
      <c r="UT175" s="222"/>
      <c r="UU175" s="222"/>
      <c r="UV175" s="222"/>
      <c r="UW175" s="222"/>
      <c r="UX175" s="222"/>
      <c r="UY175" s="222"/>
      <c r="UZ175" s="222"/>
      <c r="VA175" s="222"/>
      <c r="VB175" s="222"/>
      <c r="VC175" s="222"/>
      <c r="VD175" s="222"/>
      <c r="VE175" s="222"/>
      <c r="VF175" s="222"/>
      <c r="VG175" s="222"/>
      <c r="VH175" s="222"/>
      <c r="VI175" s="222"/>
      <c r="VJ175" s="222"/>
      <c r="VK175" s="222"/>
      <c r="VL175" s="222"/>
      <c r="VM175" s="222"/>
      <c r="VN175" s="222"/>
      <c r="VO175" s="222"/>
      <c r="VP175" s="222"/>
      <c r="VQ175" s="222"/>
      <c r="VR175" s="222"/>
      <c r="VS175" s="222"/>
      <c r="VT175" s="222"/>
      <c r="VU175" s="222"/>
      <c r="VV175" s="222"/>
      <c r="VW175" s="222"/>
      <c r="VX175" s="222"/>
      <c r="VY175" s="222"/>
      <c r="VZ175" s="222"/>
      <c r="WA175" s="222"/>
      <c r="WB175" s="222"/>
      <c r="WC175" s="222"/>
      <c r="WD175" s="222"/>
      <c r="WE175" s="222"/>
      <c r="WF175" s="222"/>
      <c r="WG175" s="222"/>
      <c r="WH175" s="222"/>
      <c r="WI175" s="222"/>
      <c r="WJ175" s="222"/>
      <c r="WK175" s="222"/>
      <c r="WL175" s="222"/>
      <c r="WM175" s="222"/>
      <c r="WN175" s="222"/>
      <c r="WO175" s="222"/>
      <c r="WP175" s="222"/>
      <c r="WQ175" s="222"/>
      <c r="WR175" s="222"/>
      <c r="WS175" s="222"/>
      <c r="WT175" s="222"/>
      <c r="WU175" s="222"/>
      <c r="WV175" s="222"/>
      <c r="WW175" s="222"/>
      <c r="WX175" s="222"/>
      <c r="WY175" s="222"/>
      <c r="WZ175" s="222"/>
      <c r="XA175" s="222"/>
      <c r="XB175" s="222"/>
      <c r="XC175" s="222"/>
      <c r="XD175" s="222"/>
      <c r="XE175" s="222"/>
      <c r="XF175" s="222"/>
      <c r="XG175" s="222"/>
      <c r="XH175" s="222"/>
      <c r="XI175" s="222"/>
      <c r="XJ175" s="222"/>
      <c r="XK175" s="222"/>
      <c r="XL175" s="222"/>
      <c r="XM175" s="222"/>
      <c r="XN175" s="222"/>
      <c r="XO175" s="222"/>
      <c r="XP175" s="222"/>
      <c r="XQ175" s="222"/>
      <c r="XR175" s="222"/>
      <c r="XS175" s="222"/>
      <c r="XT175" s="222"/>
      <c r="XU175" s="222"/>
      <c r="XV175" s="222"/>
      <c r="XW175" s="222"/>
      <c r="XX175" s="222"/>
      <c r="XY175" s="222"/>
      <c r="XZ175" s="222"/>
      <c r="YA175" s="222"/>
      <c r="YB175" s="222"/>
      <c r="YC175" s="222"/>
      <c r="YD175" s="222"/>
      <c r="YE175" s="222"/>
      <c r="YF175" s="222"/>
      <c r="YG175" s="222"/>
      <c r="YH175" s="222"/>
      <c r="YI175" s="222"/>
      <c r="YJ175" s="222"/>
      <c r="YK175" s="222"/>
      <c r="YL175" s="222"/>
      <c r="YM175" s="222"/>
      <c r="YN175" s="222"/>
      <c r="YO175" s="222"/>
      <c r="YP175" s="222"/>
      <c r="YQ175" s="222"/>
      <c r="YR175" s="222"/>
      <c r="YS175" s="222"/>
      <c r="YT175" s="222"/>
      <c r="YU175" s="222"/>
      <c r="YV175" s="222"/>
      <c r="YW175" s="222"/>
      <c r="YX175" s="222"/>
      <c r="YY175" s="222"/>
      <c r="YZ175" s="222"/>
      <c r="ZA175" s="222"/>
      <c r="ZB175" s="222"/>
      <c r="ZC175" s="222"/>
      <c r="ZD175" s="222"/>
      <c r="ZE175" s="222"/>
      <c r="ZF175" s="222"/>
      <c r="ZG175" s="222"/>
      <c r="ZH175" s="222"/>
      <c r="ZI175" s="222"/>
      <c r="ZJ175" s="222"/>
      <c r="ZK175" s="222"/>
      <c r="ZL175" s="222"/>
      <c r="ZM175" s="222"/>
      <c r="ZN175" s="222"/>
      <c r="ZO175" s="222"/>
      <c r="ZP175" s="222"/>
      <c r="ZQ175" s="222"/>
      <c r="ZR175" s="222"/>
      <c r="ZS175" s="222"/>
      <c r="ZT175" s="222"/>
      <c r="ZU175" s="222"/>
      <c r="ZV175" s="222"/>
      <c r="ZW175" s="222"/>
      <c r="ZX175" s="222"/>
      <c r="ZY175" s="222"/>
      <c r="ZZ175" s="222"/>
      <c r="AAA175" s="222"/>
      <c r="AAB175" s="222"/>
      <c r="AAC175" s="222"/>
      <c r="AAD175" s="222"/>
      <c r="AAE175" s="222"/>
      <c r="AAF175" s="222"/>
      <c r="AAG175" s="222"/>
      <c r="AAH175" s="222"/>
      <c r="AAI175" s="222"/>
      <c r="AAJ175" s="222"/>
      <c r="AAK175" s="222"/>
      <c r="AAL175" s="222"/>
      <c r="AAM175" s="222"/>
      <c r="AAN175" s="222"/>
      <c r="AAO175" s="222"/>
      <c r="AAP175" s="222"/>
      <c r="AAQ175" s="222"/>
      <c r="AAR175" s="222"/>
      <c r="AAS175" s="222"/>
      <c r="AAT175" s="222"/>
      <c r="AAU175" s="222"/>
      <c r="AAV175" s="222"/>
      <c r="AAW175" s="222"/>
      <c r="AAX175" s="222"/>
      <c r="AAY175" s="222"/>
      <c r="AAZ175" s="222"/>
      <c r="ABA175" s="222"/>
      <c r="ABB175" s="222"/>
      <c r="ABC175" s="222"/>
      <c r="ABD175" s="222"/>
      <c r="ABE175" s="222"/>
      <c r="ABF175" s="222"/>
      <c r="ABG175" s="222"/>
      <c r="ABH175" s="222"/>
      <c r="ABI175" s="222"/>
      <c r="ABJ175" s="222"/>
      <c r="ABK175" s="222"/>
      <c r="ABL175" s="222"/>
      <c r="ABM175" s="222"/>
      <c r="ABN175" s="222"/>
      <c r="ABO175" s="222"/>
      <c r="ABP175" s="222"/>
      <c r="ABQ175" s="222"/>
      <c r="ABR175" s="222"/>
      <c r="ABS175" s="222"/>
      <c r="ABT175" s="222"/>
      <c r="ABU175" s="222"/>
      <c r="ABV175" s="222"/>
      <c r="ABW175" s="222"/>
      <c r="ABX175" s="222"/>
      <c r="ABY175" s="222"/>
      <c r="ABZ175" s="222"/>
      <c r="ACA175" s="222"/>
      <c r="ACB175" s="222"/>
      <c r="ACC175" s="222"/>
      <c r="ACD175" s="222"/>
      <c r="ACE175" s="222"/>
      <c r="ACF175" s="222"/>
      <c r="ACG175" s="222"/>
      <c r="ACH175" s="222"/>
      <c r="ACI175" s="222"/>
      <c r="ACJ175" s="222"/>
      <c r="ACK175" s="222"/>
      <c r="ACL175" s="222"/>
      <c r="ACM175" s="222"/>
      <c r="ACN175" s="222"/>
      <c r="ACO175" s="222"/>
      <c r="ACP175" s="222"/>
      <c r="ACQ175" s="222"/>
      <c r="ACR175" s="222"/>
      <c r="ACS175" s="222"/>
      <c r="ACT175" s="222"/>
      <c r="ACU175" s="222"/>
      <c r="ACV175" s="222"/>
      <c r="ACW175" s="222"/>
      <c r="ACX175" s="222"/>
      <c r="ACY175" s="222"/>
      <c r="ACZ175" s="222"/>
      <c r="ADA175" s="222"/>
      <c r="ADB175" s="222"/>
      <c r="ADC175" s="222"/>
      <c r="ADD175" s="222"/>
      <c r="ADE175" s="222"/>
      <c r="ADF175" s="222"/>
      <c r="ADG175" s="222"/>
      <c r="ADH175" s="222"/>
      <c r="ADI175" s="222"/>
      <c r="ADJ175" s="222"/>
      <c r="ADK175" s="222"/>
      <c r="ADL175" s="222"/>
      <c r="ADM175" s="222"/>
      <c r="ADN175" s="222"/>
      <c r="ADO175" s="222"/>
      <c r="ADP175" s="222"/>
      <c r="ADQ175" s="222"/>
      <c r="ADR175" s="222"/>
      <c r="ADS175" s="222"/>
      <c r="ADT175" s="222"/>
      <c r="ADU175" s="222"/>
      <c r="ADV175" s="222"/>
      <c r="ADW175" s="222"/>
      <c r="ADX175" s="222"/>
      <c r="ADY175" s="222"/>
      <c r="ADZ175" s="222"/>
      <c r="AEA175" s="222"/>
      <c r="AEB175" s="222"/>
      <c r="AEC175" s="222"/>
      <c r="AED175" s="222"/>
      <c r="AEE175" s="222"/>
      <c r="AEF175" s="222"/>
      <c r="AEG175" s="222"/>
      <c r="AEH175" s="222"/>
      <c r="AEI175" s="222"/>
      <c r="AEJ175" s="222"/>
      <c r="AEK175" s="222"/>
      <c r="AEL175" s="222"/>
      <c r="AEM175" s="222"/>
      <c r="AEN175" s="222"/>
      <c r="AEO175" s="222"/>
      <c r="AEP175" s="222"/>
      <c r="AEQ175" s="222"/>
      <c r="AER175" s="222"/>
      <c r="AES175" s="222"/>
      <c r="AET175" s="222"/>
      <c r="AEU175" s="222"/>
      <c r="AEV175" s="222"/>
      <c r="AEW175" s="222"/>
      <c r="AEX175" s="222"/>
      <c r="AEY175" s="222"/>
      <c r="AEZ175" s="222"/>
      <c r="AFA175" s="222"/>
      <c r="AFB175" s="222"/>
      <c r="AFC175" s="222"/>
      <c r="AFD175" s="222"/>
      <c r="AFE175" s="222"/>
      <c r="AFF175" s="222"/>
      <c r="AFG175" s="222"/>
      <c r="AFH175" s="222"/>
      <c r="AFI175" s="222"/>
      <c r="AFJ175" s="222"/>
      <c r="AFK175" s="222"/>
      <c r="AFL175" s="222"/>
      <c r="AFM175" s="222"/>
      <c r="AFN175" s="222"/>
      <c r="AFO175" s="222"/>
      <c r="AFP175" s="222"/>
      <c r="AFQ175" s="222"/>
      <c r="AFR175" s="222"/>
      <c r="AFS175" s="222"/>
      <c r="AFT175" s="222"/>
      <c r="AFU175" s="222"/>
      <c r="AFV175" s="222"/>
      <c r="AFW175" s="222"/>
      <c r="AFX175" s="222"/>
      <c r="AFY175" s="222"/>
      <c r="AFZ175" s="222"/>
      <c r="AGA175" s="222"/>
      <c r="AGB175" s="222"/>
      <c r="AGC175" s="222"/>
      <c r="AGD175" s="222"/>
      <c r="AGE175" s="222"/>
      <c r="AGF175" s="222"/>
      <c r="AGG175" s="222"/>
      <c r="AGH175" s="222"/>
      <c r="AGI175" s="222"/>
      <c r="AGJ175" s="222"/>
      <c r="AGK175" s="222"/>
      <c r="AGL175" s="222"/>
      <c r="AGM175" s="222"/>
      <c r="AGN175" s="222"/>
      <c r="AGO175" s="222"/>
      <c r="AGP175" s="222"/>
      <c r="AGQ175" s="222"/>
      <c r="AGR175" s="222"/>
      <c r="AGS175" s="222"/>
      <c r="AGT175" s="222"/>
      <c r="AGU175" s="222"/>
      <c r="AGV175" s="222"/>
      <c r="AGW175" s="222"/>
      <c r="AGX175" s="222"/>
      <c r="AGY175" s="222"/>
      <c r="AGZ175" s="222"/>
      <c r="AHA175" s="222"/>
      <c r="AHB175" s="222"/>
      <c r="AHC175" s="222"/>
      <c r="AHD175" s="222"/>
      <c r="AHE175" s="222"/>
      <c r="AHF175" s="222"/>
      <c r="AHG175" s="222"/>
      <c r="AHH175" s="222"/>
      <c r="AHI175" s="222"/>
      <c r="AHJ175" s="222"/>
      <c r="AHK175" s="222"/>
      <c r="AHL175" s="222"/>
      <c r="AHM175" s="222"/>
      <c r="AHN175" s="222"/>
      <c r="AHO175" s="222"/>
      <c r="AHP175" s="222"/>
      <c r="AHQ175" s="222"/>
      <c r="AHR175" s="222"/>
      <c r="AHS175" s="222"/>
      <c r="AHT175" s="222"/>
      <c r="AHU175" s="222"/>
      <c r="AHV175" s="222"/>
      <c r="AHW175" s="222"/>
      <c r="AHX175" s="222"/>
      <c r="AHY175" s="222"/>
      <c r="AHZ175" s="222"/>
      <c r="AIA175" s="222"/>
      <c r="AIB175" s="222"/>
      <c r="AIC175" s="222"/>
      <c r="AID175" s="222"/>
      <c r="AIE175" s="222"/>
      <c r="AIF175" s="222"/>
      <c r="AIG175" s="222"/>
      <c r="AIH175" s="222"/>
      <c r="AII175" s="222"/>
      <c r="AIJ175" s="222"/>
      <c r="AIK175" s="222"/>
      <c r="AIL175" s="222"/>
      <c r="AIM175" s="222"/>
      <c r="AIN175" s="222"/>
      <c r="AIO175" s="222"/>
      <c r="AIP175" s="222"/>
      <c r="AIQ175" s="222"/>
      <c r="AIR175" s="222"/>
      <c r="AIS175" s="222"/>
      <c r="AIT175" s="222"/>
      <c r="AIU175" s="222"/>
      <c r="AIV175" s="222"/>
      <c r="AIW175" s="222"/>
      <c r="AIX175" s="222"/>
      <c r="AIY175" s="222"/>
      <c r="AIZ175" s="222"/>
      <c r="AJA175" s="222"/>
      <c r="AJB175" s="222"/>
      <c r="AJC175" s="222"/>
      <c r="AJD175" s="222"/>
      <c r="AJE175" s="222"/>
      <c r="AJF175" s="222"/>
      <c r="AJG175" s="222"/>
      <c r="AJH175" s="222"/>
      <c r="AJI175" s="222"/>
      <c r="AJJ175" s="222"/>
      <c r="AJK175" s="222"/>
      <c r="AJL175" s="222"/>
      <c r="AJM175" s="222"/>
      <c r="AJN175" s="222"/>
      <c r="AJO175" s="222"/>
      <c r="AJP175" s="222"/>
      <c r="AJQ175" s="222"/>
      <c r="AJR175" s="222"/>
      <c r="AJS175" s="222"/>
      <c r="AJT175" s="222"/>
      <c r="AJU175" s="222"/>
      <c r="AJV175" s="222"/>
      <c r="AJW175" s="222"/>
      <c r="AJX175" s="222"/>
      <c r="AJY175" s="222"/>
      <c r="AJZ175" s="222"/>
      <c r="AKA175" s="222"/>
      <c r="AKB175" s="222"/>
      <c r="AKC175" s="222"/>
      <c r="AKD175" s="222"/>
      <c r="AKE175" s="222"/>
      <c r="AKF175" s="222"/>
      <c r="AKG175" s="222"/>
      <c r="AKH175" s="222"/>
      <c r="AKI175" s="222"/>
      <c r="AKJ175" s="222"/>
      <c r="AKK175" s="222"/>
      <c r="AKL175" s="222"/>
      <c r="AKM175" s="222"/>
      <c r="AKN175" s="222"/>
      <c r="AKO175" s="222"/>
      <c r="AKP175" s="222"/>
      <c r="AKQ175" s="222"/>
      <c r="AKR175" s="222"/>
      <c r="AKS175" s="222"/>
      <c r="AKT175" s="222"/>
      <c r="AKU175" s="222"/>
      <c r="AKV175" s="222"/>
      <c r="AKW175" s="222"/>
      <c r="AKX175" s="222"/>
      <c r="AKY175" s="222"/>
      <c r="AKZ175" s="222"/>
      <c r="ALA175" s="222"/>
      <c r="ALB175" s="222"/>
      <c r="ALC175" s="222"/>
      <c r="ALD175" s="222"/>
      <c r="ALE175" s="222"/>
      <c r="ALF175" s="222"/>
      <c r="ALG175" s="222"/>
      <c r="ALH175" s="222"/>
      <c r="ALI175" s="222"/>
      <c r="ALJ175" s="222"/>
      <c r="ALK175" s="222"/>
      <c r="ALL175" s="222"/>
      <c r="ALM175" s="222"/>
      <c r="ALN175" s="222"/>
      <c r="ALO175" s="222"/>
    </row>
    <row r="176" spans="1:1003" s="322" customFormat="1" x14ac:dyDescent="0.25">
      <c r="A176" s="322" t="s">
        <v>216</v>
      </c>
      <c r="B176" s="228">
        <v>164680282.97</v>
      </c>
      <c r="C176" s="255"/>
      <c r="D176" s="228">
        <v>0</v>
      </c>
      <c r="E176" s="222"/>
      <c r="F176" s="222"/>
      <c r="G176" s="222"/>
      <c r="H176" s="222"/>
      <c r="I176" s="222"/>
      <c r="J176" s="222"/>
      <c r="K176" s="222"/>
      <c r="L176" s="222"/>
      <c r="M176" s="222"/>
      <c r="N176" s="222"/>
      <c r="O176" s="222"/>
      <c r="P176" s="222"/>
      <c r="Q176" s="222"/>
      <c r="R176" s="222"/>
      <c r="S176" s="222"/>
      <c r="T176" s="222"/>
      <c r="U176" s="222"/>
      <c r="V176" s="222"/>
      <c r="W176" s="222"/>
      <c r="X176" s="222"/>
      <c r="Y176" s="222"/>
      <c r="Z176" s="222"/>
      <c r="AA176" s="222"/>
      <c r="AB176" s="222"/>
      <c r="AC176" s="222"/>
      <c r="AD176" s="222"/>
      <c r="AE176" s="222"/>
      <c r="AF176" s="222"/>
      <c r="AG176" s="222"/>
      <c r="AH176" s="222"/>
      <c r="AI176" s="222"/>
      <c r="AJ176" s="222"/>
      <c r="AK176" s="222"/>
      <c r="AL176" s="222"/>
      <c r="AM176" s="222"/>
      <c r="AN176" s="222"/>
      <c r="AO176" s="222"/>
      <c r="AP176" s="222"/>
      <c r="AQ176" s="222"/>
      <c r="AR176" s="222"/>
      <c r="AS176" s="222"/>
      <c r="AT176" s="222"/>
      <c r="AU176" s="222"/>
      <c r="AV176" s="222"/>
      <c r="AW176" s="222"/>
      <c r="AX176" s="222"/>
      <c r="AY176" s="222"/>
      <c r="AZ176" s="222"/>
      <c r="BA176" s="222"/>
      <c r="BB176" s="222"/>
      <c r="BC176" s="222"/>
      <c r="BD176" s="222"/>
      <c r="BE176" s="222"/>
      <c r="BF176" s="222"/>
      <c r="BG176" s="222"/>
      <c r="BH176" s="222"/>
      <c r="BI176" s="222"/>
      <c r="BJ176" s="222"/>
      <c r="BK176" s="222"/>
      <c r="BL176" s="222"/>
      <c r="BM176" s="222"/>
      <c r="BN176" s="222"/>
      <c r="BO176" s="222"/>
      <c r="BP176" s="222"/>
      <c r="BQ176" s="222"/>
      <c r="BR176" s="222"/>
      <c r="BS176" s="222"/>
      <c r="BT176" s="222"/>
      <c r="BU176" s="222"/>
      <c r="BV176" s="222"/>
      <c r="BW176" s="222"/>
      <c r="BX176" s="222"/>
      <c r="BY176" s="222"/>
      <c r="BZ176" s="222"/>
      <c r="CA176" s="222"/>
      <c r="CB176" s="222"/>
      <c r="CC176" s="222"/>
      <c r="CD176" s="222"/>
      <c r="CE176" s="222"/>
      <c r="CF176" s="222"/>
      <c r="CG176" s="222"/>
      <c r="CH176" s="222"/>
      <c r="CI176" s="222"/>
      <c r="CJ176" s="222"/>
      <c r="CK176" s="222"/>
      <c r="CL176" s="222"/>
      <c r="CM176" s="222"/>
      <c r="CN176" s="222"/>
      <c r="CO176" s="222"/>
      <c r="CP176" s="222"/>
      <c r="CQ176" s="222"/>
      <c r="CR176" s="222"/>
      <c r="CS176" s="222"/>
      <c r="CT176" s="222"/>
      <c r="CU176" s="222"/>
      <c r="CV176" s="222"/>
      <c r="CW176" s="222"/>
      <c r="CX176" s="222"/>
      <c r="CY176" s="222"/>
      <c r="CZ176" s="222"/>
      <c r="DA176" s="222"/>
      <c r="DB176" s="222"/>
      <c r="DC176" s="222"/>
      <c r="DD176" s="222"/>
      <c r="DE176" s="222"/>
      <c r="DF176" s="222"/>
      <c r="DG176" s="222"/>
      <c r="DH176" s="222"/>
      <c r="DI176" s="222"/>
      <c r="DJ176" s="222"/>
      <c r="DK176" s="222"/>
      <c r="DL176" s="222"/>
      <c r="DM176" s="222"/>
      <c r="DN176" s="222"/>
      <c r="DO176" s="222"/>
      <c r="DP176" s="222"/>
      <c r="DQ176" s="222"/>
      <c r="DR176" s="222"/>
      <c r="DS176" s="222"/>
      <c r="DT176" s="222"/>
      <c r="DU176" s="222"/>
      <c r="DV176" s="222"/>
      <c r="DW176" s="222"/>
      <c r="DX176" s="222"/>
      <c r="DY176" s="222"/>
      <c r="DZ176" s="222"/>
      <c r="EA176" s="222"/>
      <c r="EB176" s="222"/>
      <c r="EC176" s="222"/>
      <c r="ED176" s="222"/>
      <c r="EE176" s="222"/>
      <c r="EF176" s="222"/>
      <c r="EG176" s="222"/>
      <c r="EH176" s="222"/>
      <c r="EI176" s="222"/>
      <c r="EJ176" s="222"/>
      <c r="EK176" s="222"/>
      <c r="EL176" s="222"/>
      <c r="EM176" s="222"/>
      <c r="EN176" s="222"/>
      <c r="EO176" s="222"/>
      <c r="EP176" s="222"/>
      <c r="EQ176" s="222"/>
      <c r="ER176" s="222"/>
      <c r="ES176" s="222"/>
      <c r="ET176" s="222"/>
      <c r="EU176" s="222"/>
      <c r="EV176" s="222"/>
      <c r="EW176" s="222"/>
      <c r="EX176" s="222"/>
      <c r="EY176" s="222"/>
      <c r="EZ176" s="222"/>
      <c r="FA176" s="222"/>
      <c r="FB176" s="222"/>
      <c r="FC176" s="222"/>
      <c r="FD176" s="222"/>
      <c r="FE176" s="222"/>
      <c r="FF176" s="222"/>
      <c r="FG176" s="222"/>
      <c r="FH176" s="222"/>
      <c r="FI176" s="222"/>
      <c r="FJ176" s="222"/>
      <c r="FK176" s="222"/>
      <c r="FL176" s="222"/>
      <c r="FM176" s="222"/>
      <c r="FN176" s="222"/>
      <c r="FO176" s="222"/>
      <c r="FP176" s="222"/>
      <c r="FQ176" s="222"/>
      <c r="FR176" s="222"/>
      <c r="FS176" s="222"/>
      <c r="FT176" s="222"/>
      <c r="FU176" s="222"/>
      <c r="FV176" s="222"/>
      <c r="FW176" s="222"/>
      <c r="FX176" s="222"/>
      <c r="FY176" s="222"/>
      <c r="FZ176" s="222"/>
      <c r="GA176" s="222"/>
      <c r="GB176" s="222"/>
      <c r="GC176" s="222"/>
      <c r="GD176" s="222"/>
      <c r="GE176" s="222"/>
      <c r="GF176" s="222"/>
      <c r="GG176" s="222"/>
      <c r="GH176" s="222"/>
      <c r="GI176" s="222"/>
      <c r="GJ176" s="222"/>
      <c r="GK176" s="222"/>
      <c r="GL176" s="222"/>
      <c r="GM176" s="222"/>
      <c r="GN176" s="222"/>
      <c r="GO176" s="222"/>
      <c r="GP176" s="222"/>
      <c r="GQ176" s="222"/>
      <c r="GR176" s="222"/>
      <c r="GS176" s="222"/>
      <c r="GT176" s="222"/>
      <c r="GU176" s="222"/>
      <c r="GV176" s="222"/>
      <c r="GW176" s="222"/>
      <c r="GX176" s="222"/>
      <c r="GY176" s="222"/>
      <c r="GZ176" s="222"/>
      <c r="HA176" s="222"/>
      <c r="HB176" s="222"/>
      <c r="HC176" s="222"/>
      <c r="HD176" s="222"/>
      <c r="HE176" s="222"/>
      <c r="HF176" s="222"/>
      <c r="HG176" s="222"/>
      <c r="HH176" s="222"/>
      <c r="HI176" s="222"/>
      <c r="HJ176" s="222"/>
      <c r="HK176" s="222"/>
      <c r="HL176" s="222"/>
      <c r="HM176" s="222"/>
      <c r="HN176" s="222"/>
      <c r="HO176" s="222"/>
      <c r="HP176" s="222"/>
      <c r="HQ176" s="222"/>
      <c r="HR176" s="222"/>
      <c r="HS176" s="222"/>
      <c r="HT176" s="222"/>
      <c r="HU176" s="222"/>
      <c r="HV176" s="222"/>
      <c r="HW176" s="222"/>
      <c r="HX176" s="222"/>
      <c r="HY176" s="222"/>
      <c r="HZ176" s="222"/>
      <c r="IA176" s="222"/>
      <c r="IB176" s="222"/>
      <c r="IC176" s="222"/>
      <c r="ID176" s="222"/>
      <c r="IE176" s="222"/>
      <c r="IF176" s="222"/>
      <c r="IG176" s="222"/>
      <c r="IH176" s="222"/>
      <c r="II176" s="222"/>
      <c r="IJ176" s="222"/>
      <c r="IK176" s="222"/>
      <c r="IL176" s="222"/>
      <c r="IM176" s="222"/>
      <c r="IN176" s="222"/>
      <c r="IO176" s="222"/>
      <c r="IP176" s="222"/>
      <c r="IQ176" s="222"/>
      <c r="IR176" s="222"/>
      <c r="IS176" s="222"/>
      <c r="IT176" s="222"/>
      <c r="IU176" s="222"/>
      <c r="IV176" s="222"/>
      <c r="IW176" s="222"/>
      <c r="IX176" s="222"/>
      <c r="IY176" s="222"/>
      <c r="IZ176" s="222"/>
      <c r="JA176" s="222"/>
      <c r="JB176" s="222"/>
      <c r="JC176" s="222"/>
      <c r="JD176" s="222"/>
      <c r="JE176" s="222"/>
      <c r="JF176" s="222"/>
      <c r="JG176" s="222"/>
      <c r="JH176" s="222"/>
      <c r="JI176" s="222"/>
      <c r="JJ176" s="222"/>
      <c r="JK176" s="222"/>
      <c r="JL176" s="222"/>
      <c r="JM176" s="222"/>
      <c r="JN176" s="222"/>
      <c r="JO176" s="222"/>
      <c r="JP176" s="222"/>
      <c r="JQ176" s="222"/>
      <c r="JR176" s="222"/>
      <c r="JS176" s="222"/>
      <c r="JT176" s="222"/>
      <c r="JU176" s="222"/>
      <c r="JV176" s="222"/>
      <c r="JW176" s="222"/>
      <c r="JX176" s="222"/>
      <c r="JY176" s="222"/>
      <c r="JZ176" s="222"/>
      <c r="KA176" s="222"/>
      <c r="KB176" s="222"/>
      <c r="KC176" s="222"/>
      <c r="KD176" s="222"/>
      <c r="KE176" s="222"/>
      <c r="KF176" s="222"/>
      <c r="KG176" s="222"/>
      <c r="KH176" s="222"/>
      <c r="KI176" s="222"/>
      <c r="KJ176" s="222"/>
      <c r="KK176" s="222"/>
      <c r="KL176" s="222"/>
      <c r="KM176" s="222"/>
      <c r="KN176" s="222"/>
      <c r="KO176" s="222"/>
      <c r="KP176" s="222"/>
      <c r="KQ176" s="222"/>
      <c r="KR176" s="222"/>
      <c r="KS176" s="222"/>
      <c r="KT176" s="222"/>
      <c r="KU176" s="222"/>
      <c r="KV176" s="222"/>
      <c r="KW176" s="222"/>
      <c r="KX176" s="222"/>
      <c r="KY176" s="222"/>
      <c r="KZ176" s="222"/>
      <c r="LA176" s="222"/>
      <c r="LB176" s="222"/>
      <c r="LC176" s="222"/>
      <c r="LD176" s="222"/>
      <c r="LE176" s="222"/>
      <c r="LF176" s="222"/>
      <c r="LG176" s="222"/>
      <c r="LH176" s="222"/>
      <c r="LI176" s="222"/>
      <c r="LJ176" s="222"/>
      <c r="LK176" s="222"/>
      <c r="LL176" s="222"/>
      <c r="LM176" s="222"/>
      <c r="LN176" s="222"/>
      <c r="LO176" s="222"/>
      <c r="LP176" s="222"/>
      <c r="LQ176" s="222"/>
      <c r="LR176" s="222"/>
      <c r="LS176" s="222"/>
      <c r="LT176" s="222"/>
      <c r="LU176" s="222"/>
      <c r="LV176" s="222"/>
      <c r="LW176" s="222"/>
      <c r="LX176" s="222"/>
      <c r="LY176" s="222"/>
      <c r="LZ176" s="222"/>
      <c r="MA176" s="222"/>
      <c r="MB176" s="222"/>
      <c r="MC176" s="222"/>
      <c r="MD176" s="222"/>
      <c r="ME176" s="222"/>
      <c r="MF176" s="222"/>
      <c r="MG176" s="222"/>
      <c r="MH176" s="222"/>
      <c r="MI176" s="222"/>
      <c r="MJ176" s="222"/>
      <c r="MK176" s="222"/>
      <c r="ML176" s="222"/>
      <c r="MM176" s="222"/>
      <c r="MN176" s="222"/>
      <c r="MO176" s="222"/>
      <c r="MP176" s="222"/>
      <c r="MQ176" s="222"/>
      <c r="MR176" s="222"/>
      <c r="MS176" s="222"/>
      <c r="MT176" s="222"/>
      <c r="MU176" s="222"/>
      <c r="MV176" s="222"/>
      <c r="MW176" s="222"/>
      <c r="MX176" s="222"/>
      <c r="MY176" s="222"/>
      <c r="MZ176" s="222"/>
      <c r="NA176" s="222"/>
      <c r="NB176" s="222"/>
      <c r="NC176" s="222"/>
      <c r="ND176" s="222"/>
      <c r="NE176" s="222"/>
      <c r="NF176" s="222"/>
      <c r="NG176" s="222"/>
      <c r="NH176" s="222"/>
      <c r="NI176" s="222"/>
      <c r="NJ176" s="222"/>
      <c r="NK176" s="222"/>
      <c r="NL176" s="222"/>
      <c r="NM176" s="222"/>
      <c r="NN176" s="222"/>
      <c r="NO176" s="222"/>
      <c r="NP176" s="222"/>
      <c r="NQ176" s="222"/>
      <c r="NR176" s="222"/>
      <c r="NS176" s="222"/>
      <c r="NT176" s="222"/>
      <c r="NU176" s="222"/>
      <c r="NV176" s="222"/>
      <c r="NW176" s="222"/>
      <c r="NX176" s="222"/>
      <c r="NY176" s="222"/>
      <c r="NZ176" s="222"/>
      <c r="OA176" s="222"/>
      <c r="OB176" s="222"/>
      <c r="OC176" s="222"/>
      <c r="OD176" s="222"/>
      <c r="OE176" s="222"/>
      <c r="OF176" s="222"/>
      <c r="OG176" s="222"/>
      <c r="OH176" s="222"/>
      <c r="OI176" s="222"/>
      <c r="OJ176" s="222"/>
      <c r="OK176" s="222"/>
      <c r="OL176" s="222"/>
      <c r="OM176" s="222"/>
      <c r="ON176" s="222"/>
      <c r="OO176" s="222"/>
      <c r="OP176" s="222"/>
      <c r="OQ176" s="222"/>
      <c r="OR176" s="222"/>
      <c r="OS176" s="222"/>
      <c r="OT176" s="222"/>
      <c r="OU176" s="222"/>
      <c r="OV176" s="222"/>
      <c r="OW176" s="222"/>
      <c r="OX176" s="222"/>
      <c r="OY176" s="222"/>
      <c r="OZ176" s="222"/>
      <c r="PA176" s="222"/>
      <c r="PB176" s="222"/>
      <c r="PC176" s="222"/>
      <c r="PD176" s="222"/>
      <c r="PE176" s="222"/>
      <c r="PF176" s="222"/>
      <c r="PG176" s="222"/>
      <c r="PH176" s="222"/>
      <c r="PI176" s="222"/>
      <c r="PJ176" s="222"/>
      <c r="PK176" s="222"/>
      <c r="PL176" s="222"/>
      <c r="PM176" s="222"/>
      <c r="PN176" s="222"/>
      <c r="PO176" s="222"/>
      <c r="PP176" s="222"/>
      <c r="PQ176" s="222"/>
      <c r="PR176" s="222"/>
      <c r="PS176" s="222"/>
      <c r="PT176" s="222"/>
      <c r="PU176" s="222"/>
      <c r="PV176" s="222"/>
      <c r="PW176" s="222"/>
      <c r="PX176" s="222"/>
      <c r="PY176" s="222"/>
      <c r="PZ176" s="222"/>
      <c r="QA176" s="222"/>
      <c r="QB176" s="222"/>
      <c r="QC176" s="222"/>
      <c r="QD176" s="222"/>
      <c r="QE176" s="222"/>
      <c r="QF176" s="222"/>
      <c r="QG176" s="222"/>
      <c r="QH176" s="222"/>
      <c r="QI176" s="222"/>
      <c r="QJ176" s="222"/>
      <c r="QK176" s="222"/>
      <c r="QL176" s="222"/>
      <c r="QM176" s="222"/>
      <c r="QN176" s="222"/>
      <c r="QO176" s="222"/>
      <c r="QP176" s="222"/>
      <c r="QQ176" s="222"/>
      <c r="QR176" s="222"/>
      <c r="QS176" s="222"/>
      <c r="QT176" s="222"/>
      <c r="QU176" s="222"/>
      <c r="QV176" s="222"/>
      <c r="QW176" s="222"/>
      <c r="QX176" s="222"/>
      <c r="QY176" s="222"/>
      <c r="QZ176" s="222"/>
      <c r="RA176" s="222"/>
      <c r="RB176" s="222"/>
      <c r="RC176" s="222"/>
      <c r="RD176" s="222"/>
      <c r="RE176" s="222"/>
      <c r="RF176" s="222"/>
      <c r="RG176" s="222"/>
      <c r="RH176" s="222"/>
      <c r="RI176" s="222"/>
      <c r="RJ176" s="222"/>
      <c r="RK176" s="222"/>
      <c r="RL176" s="222"/>
      <c r="RM176" s="222"/>
      <c r="RN176" s="222"/>
      <c r="RO176" s="222"/>
      <c r="RP176" s="222"/>
      <c r="RQ176" s="222"/>
      <c r="RR176" s="222"/>
      <c r="RS176" s="222"/>
      <c r="RT176" s="222"/>
      <c r="RU176" s="222"/>
      <c r="RV176" s="222"/>
      <c r="RW176" s="222"/>
      <c r="RX176" s="222"/>
      <c r="RY176" s="222"/>
      <c r="RZ176" s="222"/>
      <c r="SA176" s="222"/>
      <c r="SB176" s="222"/>
      <c r="SC176" s="222"/>
      <c r="SD176" s="222"/>
      <c r="SE176" s="222"/>
      <c r="SF176" s="222"/>
      <c r="SG176" s="222"/>
      <c r="SH176" s="222"/>
      <c r="SI176" s="222"/>
      <c r="SJ176" s="222"/>
      <c r="SK176" s="222"/>
      <c r="SL176" s="222"/>
      <c r="SM176" s="222"/>
      <c r="SN176" s="222"/>
      <c r="SO176" s="222"/>
      <c r="SP176" s="222"/>
      <c r="SQ176" s="222"/>
      <c r="SR176" s="222"/>
      <c r="SS176" s="222"/>
      <c r="ST176" s="222"/>
      <c r="SU176" s="222"/>
      <c r="SV176" s="222"/>
      <c r="SW176" s="222"/>
      <c r="SX176" s="222"/>
      <c r="SY176" s="222"/>
      <c r="SZ176" s="222"/>
      <c r="TA176" s="222"/>
      <c r="TB176" s="222"/>
      <c r="TC176" s="222"/>
      <c r="TD176" s="222"/>
      <c r="TE176" s="222"/>
      <c r="TF176" s="222"/>
      <c r="TG176" s="222"/>
      <c r="TH176" s="222"/>
      <c r="TI176" s="222"/>
      <c r="TJ176" s="222"/>
      <c r="TK176" s="222"/>
      <c r="TL176" s="222"/>
      <c r="TM176" s="222"/>
      <c r="TN176" s="222"/>
      <c r="TO176" s="222"/>
      <c r="TP176" s="222"/>
      <c r="TQ176" s="222"/>
      <c r="TR176" s="222"/>
      <c r="TS176" s="222"/>
      <c r="TT176" s="222"/>
      <c r="TU176" s="222"/>
      <c r="TV176" s="222"/>
      <c r="TW176" s="222"/>
      <c r="TX176" s="222"/>
      <c r="TY176" s="222"/>
      <c r="TZ176" s="222"/>
      <c r="UA176" s="222"/>
      <c r="UB176" s="222"/>
      <c r="UC176" s="222"/>
      <c r="UD176" s="222"/>
      <c r="UE176" s="222"/>
      <c r="UF176" s="222"/>
      <c r="UG176" s="222"/>
      <c r="UH176" s="222"/>
      <c r="UI176" s="222"/>
      <c r="UJ176" s="222"/>
      <c r="UK176" s="222"/>
      <c r="UL176" s="222"/>
      <c r="UM176" s="222"/>
      <c r="UN176" s="222"/>
      <c r="UO176" s="222"/>
      <c r="UP176" s="222"/>
      <c r="UQ176" s="222"/>
      <c r="UR176" s="222"/>
      <c r="US176" s="222"/>
      <c r="UT176" s="222"/>
      <c r="UU176" s="222"/>
      <c r="UV176" s="222"/>
      <c r="UW176" s="222"/>
      <c r="UX176" s="222"/>
      <c r="UY176" s="222"/>
      <c r="UZ176" s="222"/>
      <c r="VA176" s="222"/>
      <c r="VB176" s="222"/>
      <c r="VC176" s="222"/>
      <c r="VD176" s="222"/>
      <c r="VE176" s="222"/>
      <c r="VF176" s="222"/>
      <c r="VG176" s="222"/>
      <c r="VH176" s="222"/>
      <c r="VI176" s="222"/>
      <c r="VJ176" s="222"/>
      <c r="VK176" s="222"/>
      <c r="VL176" s="222"/>
      <c r="VM176" s="222"/>
      <c r="VN176" s="222"/>
      <c r="VO176" s="222"/>
      <c r="VP176" s="222"/>
      <c r="VQ176" s="222"/>
      <c r="VR176" s="222"/>
      <c r="VS176" s="222"/>
      <c r="VT176" s="222"/>
      <c r="VU176" s="222"/>
      <c r="VV176" s="222"/>
      <c r="VW176" s="222"/>
      <c r="VX176" s="222"/>
      <c r="VY176" s="222"/>
      <c r="VZ176" s="222"/>
      <c r="WA176" s="222"/>
      <c r="WB176" s="222"/>
      <c r="WC176" s="222"/>
      <c r="WD176" s="222"/>
      <c r="WE176" s="222"/>
      <c r="WF176" s="222"/>
      <c r="WG176" s="222"/>
      <c r="WH176" s="222"/>
      <c r="WI176" s="222"/>
      <c r="WJ176" s="222"/>
      <c r="WK176" s="222"/>
      <c r="WL176" s="222"/>
      <c r="WM176" s="222"/>
      <c r="WN176" s="222"/>
      <c r="WO176" s="222"/>
      <c r="WP176" s="222"/>
      <c r="WQ176" s="222"/>
      <c r="WR176" s="222"/>
      <c r="WS176" s="222"/>
      <c r="WT176" s="222"/>
      <c r="WU176" s="222"/>
      <c r="WV176" s="222"/>
      <c r="WW176" s="222"/>
      <c r="WX176" s="222"/>
      <c r="WY176" s="222"/>
      <c r="WZ176" s="222"/>
      <c r="XA176" s="222"/>
      <c r="XB176" s="222"/>
      <c r="XC176" s="222"/>
      <c r="XD176" s="222"/>
      <c r="XE176" s="222"/>
      <c r="XF176" s="222"/>
      <c r="XG176" s="222"/>
      <c r="XH176" s="222"/>
      <c r="XI176" s="222"/>
      <c r="XJ176" s="222"/>
      <c r="XK176" s="222"/>
      <c r="XL176" s="222"/>
      <c r="XM176" s="222"/>
      <c r="XN176" s="222"/>
      <c r="XO176" s="222"/>
      <c r="XP176" s="222"/>
      <c r="XQ176" s="222"/>
      <c r="XR176" s="222"/>
      <c r="XS176" s="222"/>
      <c r="XT176" s="222"/>
      <c r="XU176" s="222"/>
      <c r="XV176" s="222"/>
      <c r="XW176" s="222"/>
      <c r="XX176" s="222"/>
      <c r="XY176" s="222"/>
      <c r="XZ176" s="222"/>
      <c r="YA176" s="222"/>
      <c r="YB176" s="222"/>
      <c r="YC176" s="222"/>
      <c r="YD176" s="222"/>
      <c r="YE176" s="222"/>
      <c r="YF176" s="222"/>
      <c r="YG176" s="222"/>
      <c r="YH176" s="222"/>
      <c r="YI176" s="222"/>
      <c r="YJ176" s="222"/>
      <c r="YK176" s="222"/>
      <c r="YL176" s="222"/>
      <c r="YM176" s="222"/>
      <c r="YN176" s="222"/>
      <c r="YO176" s="222"/>
      <c r="YP176" s="222"/>
      <c r="YQ176" s="222"/>
      <c r="YR176" s="222"/>
      <c r="YS176" s="222"/>
      <c r="YT176" s="222"/>
      <c r="YU176" s="222"/>
      <c r="YV176" s="222"/>
      <c r="YW176" s="222"/>
      <c r="YX176" s="222"/>
      <c r="YY176" s="222"/>
      <c r="YZ176" s="222"/>
      <c r="ZA176" s="222"/>
      <c r="ZB176" s="222"/>
      <c r="ZC176" s="222"/>
      <c r="ZD176" s="222"/>
      <c r="ZE176" s="222"/>
      <c r="ZF176" s="222"/>
      <c r="ZG176" s="222"/>
      <c r="ZH176" s="222"/>
      <c r="ZI176" s="222"/>
      <c r="ZJ176" s="222"/>
      <c r="ZK176" s="222"/>
      <c r="ZL176" s="222"/>
      <c r="ZM176" s="222"/>
      <c r="ZN176" s="222"/>
      <c r="ZO176" s="222"/>
      <c r="ZP176" s="222"/>
      <c r="ZQ176" s="222"/>
      <c r="ZR176" s="222"/>
      <c r="ZS176" s="222"/>
      <c r="ZT176" s="222"/>
      <c r="ZU176" s="222"/>
      <c r="ZV176" s="222"/>
      <c r="ZW176" s="222"/>
      <c r="ZX176" s="222"/>
      <c r="ZY176" s="222"/>
      <c r="ZZ176" s="222"/>
      <c r="AAA176" s="222"/>
      <c r="AAB176" s="222"/>
      <c r="AAC176" s="222"/>
      <c r="AAD176" s="222"/>
      <c r="AAE176" s="222"/>
      <c r="AAF176" s="222"/>
      <c r="AAG176" s="222"/>
      <c r="AAH176" s="222"/>
      <c r="AAI176" s="222"/>
      <c r="AAJ176" s="222"/>
      <c r="AAK176" s="222"/>
      <c r="AAL176" s="222"/>
      <c r="AAM176" s="222"/>
      <c r="AAN176" s="222"/>
      <c r="AAO176" s="222"/>
      <c r="AAP176" s="222"/>
      <c r="AAQ176" s="222"/>
      <c r="AAR176" s="222"/>
      <c r="AAS176" s="222"/>
      <c r="AAT176" s="222"/>
      <c r="AAU176" s="222"/>
      <c r="AAV176" s="222"/>
      <c r="AAW176" s="222"/>
      <c r="AAX176" s="222"/>
      <c r="AAY176" s="222"/>
      <c r="AAZ176" s="222"/>
      <c r="ABA176" s="222"/>
      <c r="ABB176" s="222"/>
      <c r="ABC176" s="222"/>
      <c r="ABD176" s="222"/>
      <c r="ABE176" s="222"/>
      <c r="ABF176" s="222"/>
      <c r="ABG176" s="222"/>
      <c r="ABH176" s="222"/>
      <c r="ABI176" s="222"/>
      <c r="ABJ176" s="222"/>
      <c r="ABK176" s="222"/>
      <c r="ABL176" s="222"/>
      <c r="ABM176" s="222"/>
      <c r="ABN176" s="222"/>
      <c r="ABO176" s="222"/>
      <c r="ABP176" s="222"/>
      <c r="ABQ176" s="222"/>
      <c r="ABR176" s="222"/>
      <c r="ABS176" s="222"/>
      <c r="ABT176" s="222"/>
      <c r="ABU176" s="222"/>
      <c r="ABV176" s="222"/>
      <c r="ABW176" s="222"/>
      <c r="ABX176" s="222"/>
      <c r="ABY176" s="222"/>
      <c r="ABZ176" s="222"/>
      <c r="ACA176" s="222"/>
      <c r="ACB176" s="222"/>
      <c r="ACC176" s="222"/>
      <c r="ACD176" s="222"/>
      <c r="ACE176" s="222"/>
      <c r="ACF176" s="222"/>
      <c r="ACG176" s="222"/>
      <c r="ACH176" s="222"/>
      <c r="ACI176" s="222"/>
      <c r="ACJ176" s="222"/>
      <c r="ACK176" s="222"/>
      <c r="ACL176" s="222"/>
      <c r="ACM176" s="222"/>
      <c r="ACN176" s="222"/>
      <c r="ACO176" s="222"/>
      <c r="ACP176" s="222"/>
      <c r="ACQ176" s="222"/>
      <c r="ACR176" s="222"/>
      <c r="ACS176" s="222"/>
      <c r="ACT176" s="222"/>
      <c r="ACU176" s="222"/>
      <c r="ACV176" s="222"/>
      <c r="ACW176" s="222"/>
      <c r="ACX176" s="222"/>
      <c r="ACY176" s="222"/>
      <c r="ACZ176" s="222"/>
      <c r="ADA176" s="222"/>
      <c r="ADB176" s="222"/>
      <c r="ADC176" s="222"/>
      <c r="ADD176" s="222"/>
      <c r="ADE176" s="222"/>
      <c r="ADF176" s="222"/>
      <c r="ADG176" s="222"/>
      <c r="ADH176" s="222"/>
      <c r="ADI176" s="222"/>
      <c r="ADJ176" s="222"/>
      <c r="ADK176" s="222"/>
      <c r="ADL176" s="222"/>
      <c r="ADM176" s="222"/>
      <c r="ADN176" s="222"/>
      <c r="ADO176" s="222"/>
      <c r="ADP176" s="222"/>
      <c r="ADQ176" s="222"/>
      <c r="ADR176" s="222"/>
      <c r="ADS176" s="222"/>
      <c r="ADT176" s="222"/>
      <c r="ADU176" s="222"/>
      <c r="ADV176" s="222"/>
      <c r="ADW176" s="222"/>
      <c r="ADX176" s="222"/>
      <c r="ADY176" s="222"/>
      <c r="ADZ176" s="222"/>
      <c r="AEA176" s="222"/>
      <c r="AEB176" s="222"/>
      <c r="AEC176" s="222"/>
      <c r="AED176" s="222"/>
      <c r="AEE176" s="222"/>
      <c r="AEF176" s="222"/>
      <c r="AEG176" s="222"/>
      <c r="AEH176" s="222"/>
      <c r="AEI176" s="222"/>
      <c r="AEJ176" s="222"/>
      <c r="AEK176" s="222"/>
      <c r="AEL176" s="222"/>
      <c r="AEM176" s="222"/>
      <c r="AEN176" s="222"/>
      <c r="AEO176" s="222"/>
      <c r="AEP176" s="222"/>
      <c r="AEQ176" s="222"/>
      <c r="AER176" s="222"/>
      <c r="AES176" s="222"/>
      <c r="AET176" s="222"/>
      <c r="AEU176" s="222"/>
      <c r="AEV176" s="222"/>
      <c r="AEW176" s="222"/>
      <c r="AEX176" s="222"/>
      <c r="AEY176" s="222"/>
      <c r="AEZ176" s="222"/>
      <c r="AFA176" s="222"/>
      <c r="AFB176" s="222"/>
      <c r="AFC176" s="222"/>
      <c r="AFD176" s="222"/>
      <c r="AFE176" s="222"/>
      <c r="AFF176" s="222"/>
      <c r="AFG176" s="222"/>
      <c r="AFH176" s="222"/>
      <c r="AFI176" s="222"/>
      <c r="AFJ176" s="222"/>
      <c r="AFK176" s="222"/>
      <c r="AFL176" s="222"/>
      <c r="AFM176" s="222"/>
      <c r="AFN176" s="222"/>
      <c r="AFO176" s="222"/>
      <c r="AFP176" s="222"/>
      <c r="AFQ176" s="222"/>
      <c r="AFR176" s="222"/>
      <c r="AFS176" s="222"/>
      <c r="AFT176" s="222"/>
      <c r="AFU176" s="222"/>
      <c r="AFV176" s="222"/>
      <c r="AFW176" s="222"/>
      <c r="AFX176" s="222"/>
      <c r="AFY176" s="222"/>
      <c r="AFZ176" s="222"/>
      <c r="AGA176" s="222"/>
      <c r="AGB176" s="222"/>
      <c r="AGC176" s="222"/>
      <c r="AGD176" s="222"/>
      <c r="AGE176" s="222"/>
      <c r="AGF176" s="222"/>
      <c r="AGG176" s="222"/>
      <c r="AGH176" s="222"/>
      <c r="AGI176" s="222"/>
      <c r="AGJ176" s="222"/>
      <c r="AGK176" s="222"/>
      <c r="AGL176" s="222"/>
      <c r="AGM176" s="222"/>
      <c r="AGN176" s="222"/>
      <c r="AGO176" s="222"/>
      <c r="AGP176" s="222"/>
      <c r="AGQ176" s="222"/>
      <c r="AGR176" s="222"/>
      <c r="AGS176" s="222"/>
      <c r="AGT176" s="222"/>
      <c r="AGU176" s="222"/>
      <c r="AGV176" s="222"/>
      <c r="AGW176" s="222"/>
      <c r="AGX176" s="222"/>
      <c r="AGY176" s="222"/>
      <c r="AGZ176" s="222"/>
      <c r="AHA176" s="222"/>
      <c r="AHB176" s="222"/>
      <c r="AHC176" s="222"/>
      <c r="AHD176" s="222"/>
      <c r="AHE176" s="222"/>
      <c r="AHF176" s="222"/>
      <c r="AHG176" s="222"/>
      <c r="AHH176" s="222"/>
      <c r="AHI176" s="222"/>
      <c r="AHJ176" s="222"/>
      <c r="AHK176" s="222"/>
      <c r="AHL176" s="222"/>
      <c r="AHM176" s="222"/>
      <c r="AHN176" s="222"/>
      <c r="AHO176" s="222"/>
      <c r="AHP176" s="222"/>
      <c r="AHQ176" s="222"/>
      <c r="AHR176" s="222"/>
      <c r="AHS176" s="222"/>
      <c r="AHT176" s="222"/>
      <c r="AHU176" s="222"/>
      <c r="AHV176" s="222"/>
      <c r="AHW176" s="222"/>
      <c r="AHX176" s="222"/>
      <c r="AHY176" s="222"/>
      <c r="AHZ176" s="222"/>
      <c r="AIA176" s="222"/>
      <c r="AIB176" s="222"/>
      <c r="AIC176" s="222"/>
      <c r="AID176" s="222"/>
      <c r="AIE176" s="222"/>
      <c r="AIF176" s="222"/>
      <c r="AIG176" s="222"/>
      <c r="AIH176" s="222"/>
      <c r="AII176" s="222"/>
      <c r="AIJ176" s="222"/>
      <c r="AIK176" s="222"/>
      <c r="AIL176" s="222"/>
      <c r="AIM176" s="222"/>
      <c r="AIN176" s="222"/>
      <c r="AIO176" s="222"/>
      <c r="AIP176" s="222"/>
      <c r="AIQ176" s="222"/>
      <c r="AIR176" s="222"/>
      <c r="AIS176" s="222"/>
      <c r="AIT176" s="222"/>
      <c r="AIU176" s="222"/>
      <c r="AIV176" s="222"/>
      <c r="AIW176" s="222"/>
      <c r="AIX176" s="222"/>
      <c r="AIY176" s="222"/>
      <c r="AIZ176" s="222"/>
      <c r="AJA176" s="222"/>
      <c r="AJB176" s="222"/>
      <c r="AJC176" s="222"/>
      <c r="AJD176" s="222"/>
      <c r="AJE176" s="222"/>
      <c r="AJF176" s="222"/>
      <c r="AJG176" s="222"/>
      <c r="AJH176" s="222"/>
      <c r="AJI176" s="222"/>
      <c r="AJJ176" s="222"/>
      <c r="AJK176" s="222"/>
      <c r="AJL176" s="222"/>
      <c r="AJM176" s="222"/>
      <c r="AJN176" s="222"/>
      <c r="AJO176" s="222"/>
      <c r="AJP176" s="222"/>
      <c r="AJQ176" s="222"/>
      <c r="AJR176" s="222"/>
      <c r="AJS176" s="222"/>
      <c r="AJT176" s="222"/>
      <c r="AJU176" s="222"/>
      <c r="AJV176" s="222"/>
      <c r="AJW176" s="222"/>
      <c r="AJX176" s="222"/>
      <c r="AJY176" s="222"/>
      <c r="AJZ176" s="222"/>
      <c r="AKA176" s="222"/>
      <c r="AKB176" s="222"/>
      <c r="AKC176" s="222"/>
      <c r="AKD176" s="222"/>
      <c r="AKE176" s="222"/>
      <c r="AKF176" s="222"/>
      <c r="AKG176" s="222"/>
      <c r="AKH176" s="222"/>
      <c r="AKI176" s="222"/>
      <c r="AKJ176" s="222"/>
      <c r="AKK176" s="222"/>
      <c r="AKL176" s="222"/>
      <c r="AKM176" s="222"/>
      <c r="AKN176" s="222"/>
      <c r="AKO176" s="222"/>
      <c r="AKP176" s="222"/>
      <c r="AKQ176" s="222"/>
      <c r="AKR176" s="222"/>
      <c r="AKS176" s="222"/>
      <c r="AKT176" s="222"/>
      <c r="AKU176" s="222"/>
      <c r="AKV176" s="222"/>
      <c r="AKW176" s="222"/>
      <c r="AKX176" s="222"/>
      <c r="AKY176" s="222"/>
      <c r="AKZ176" s="222"/>
      <c r="ALA176" s="222"/>
      <c r="ALB176" s="222"/>
      <c r="ALC176" s="222"/>
      <c r="ALD176" s="222"/>
      <c r="ALE176" s="222"/>
      <c r="ALF176" s="222"/>
      <c r="ALG176" s="222"/>
      <c r="ALH176" s="222"/>
      <c r="ALI176" s="222"/>
      <c r="ALJ176" s="222"/>
      <c r="ALK176" s="222"/>
      <c r="ALL176" s="222"/>
      <c r="ALM176" s="222"/>
      <c r="ALN176" s="222"/>
      <c r="ALO176" s="222"/>
    </row>
    <row r="177" spans="1:1003" s="322" customFormat="1" ht="15.75" thickBot="1" x14ac:dyDescent="0.3">
      <c r="A177" s="322" t="s">
        <v>217</v>
      </c>
      <c r="B177" s="231">
        <v>48964088.460000001</v>
      </c>
      <c r="C177" s="255"/>
      <c r="D177" s="231">
        <v>225518007.31</v>
      </c>
      <c r="E177" s="222"/>
      <c r="F177" s="222"/>
      <c r="G177" s="222"/>
      <c r="H177" s="222"/>
      <c r="I177" s="222"/>
      <c r="J177" s="222"/>
      <c r="K177" s="222"/>
      <c r="L177" s="222"/>
      <c r="M177" s="222"/>
      <c r="N177" s="222"/>
      <c r="O177" s="222"/>
      <c r="P177" s="222"/>
      <c r="Q177" s="222"/>
      <c r="R177" s="222"/>
      <c r="S177" s="222"/>
      <c r="T177" s="222"/>
      <c r="U177" s="222"/>
      <c r="V177" s="222"/>
      <c r="W177" s="222"/>
      <c r="X177" s="222"/>
      <c r="Y177" s="222"/>
      <c r="Z177" s="222"/>
      <c r="AA177" s="222"/>
      <c r="AB177" s="222"/>
      <c r="AC177" s="222"/>
      <c r="AD177" s="222"/>
      <c r="AE177" s="222"/>
      <c r="AF177" s="222"/>
      <c r="AG177" s="222"/>
      <c r="AH177" s="222"/>
      <c r="AI177" s="222"/>
      <c r="AJ177" s="222"/>
      <c r="AK177" s="222"/>
      <c r="AL177" s="222"/>
      <c r="AM177" s="222"/>
      <c r="AN177" s="222"/>
      <c r="AO177" s="222"/>
      <c r="AP177" s="222"/>
      <c r="AQ177" s="222"/>
      <c r="AR177" s="222"/>
      <c r="AS177" s="222"/>
      <c r="AT177" s="222"/>
      <c r="AU177" s="222"/>
      <c r="AV177" s="222"/>
      <c r="AW177" s="222"/>
      <c r="AX177" s="222"/>
      <c r="AY177" s="222"/>
      <c r="AZ177" s="222"/>
      <c r="BA177" s="222"/>
      <c r="BB177" s="222"/>
      <c r="BC177" s="222"/>
      <c r="BD177" s="222"/>
      <c r="BE177" s="222"/>
      <c r="BF177" s="222"/>
      <c r="BG177" s="222"/>
      <c r="BH177" s="222"/>
      <c r="BI177" s="222"/>
      <c r="BJ177" s="222"/>
      <c r="BK177" s="222"/>
      <c r="BL177" s="222"/>
      <c r="BM177" s="222"/>
      <c r="BN177" s="222"/>
      <c r="BO177" s="222"/>
      <c r="BP177" s="222"/>
      <c r="BQ177" s="222"/>
      <c r="BR177" s="222"/>
      <c r="BS177" s="222"/>
      <c r="BT177" s="222"/>
      <c r="BU177" s="222"/>
      <c r="BV177" s="222"/>
      <c r="BW177" s="222"/>
      <c r="BX177" s="222"/>
      <c r="BY177" s="222"/>
      <c r="BZ177" s="222"/>
      <c r="CA177" s="222"/>
      <c r="CB177" s="222"/>
      <c r="CC177" s="222"/>
      <c r="CD177" s="222"/>
      <c r="CE177" s="222"/>
      <c r="CF177" s="222"/>
      <c r="CG177" s="222"/>
      <c r="CH177" s="222"/>
      <c r="CI177" s="222"/>
      <c r="CJ177" s="222"/>
      <c r="CK177" s="222"/>
      <c r="CL177" s="222"/>
      <c r="CM177" s="222"/>
      <c r="CN177" s="222"/>
      <c r="CO177" s="222"/>
      <c r="CP177" s="222"/>
      <c r="CQ177" s="222"/>
      <c r="CR177" s="222"/>
      <c r="CS177" s="222"/>
      <c r="CT177" s="222"/>
      <c r="CU177" s="222"/>
      <c r="CV177" s="222"/>
      <c r="CW177" s="222"/>
      <c r="CX177" s="222"/>
      <c r="CY177" s="222"/>
      <c r="CZ177" s="222"/>
      <c r="DA177" s="222"/>
      <c r="DB177" s="222"/>
      <c r="DC177" s="222"/>
      <c r="DD177" s="222"/>
      <c r="DE177" s="222"/>
      <c r="DF177" s="222"/>
      <c r="DG177" s="222"/>
      <c r="DH177" s="222"/>
      <c r="DI177" s="222"/>
      <c r="DJ177" s="222"/>
      <c r="DK177" s="222"/>
      <c r="DL177" s="222"/>
      <c r="DM177" s="222"/>
      <c r="DN177" s="222"/>
      <c r="DO177" s="222"/>
      <c r="DP177" s="222"/>
      <c r="DQ177" s="222"/>
      <c r="DR177" s="222"/>
      <c r="DS177" s="222"/>
      <c r="DT177" s="222"/>
      <c r="DU177" s="222"/>
      <c r="DV177" s="222"/>
      <c r="DW177" s="222"/>
      <c r="DX177" s="222"/>
      <c r="DY177" s="222"/>
      <c r="DZ177" s="222"/>
      <c r="EA177" s="222"/>
      <c r="EB177" s="222"/>
      <c r="EC177" s="222"/>
      <c r="ED177" s="222"/>
      <c r="EE177" s="222"/>
      <c r="EF177" s="222"/>
      <c r="EG177" s="222"/>
      <c r="EH177" s="222"/>
      <c r="EI177" s="222"/>
      <c r="EJ177" s="222"/>
      <c r="EK177" s="222"/>
      <c r="EL177" s="222"/>
      <c r="EM177" s="222"/>
      <c r="EN177" s="222"/>
      <c r="EO177" s="222"/>
      <c r="EP177" s="222"/>
      <c r="EQ177" s="222"/>
      <c r="ER177" s="222"/>
      <c r="ES177" s="222"/>
      <c r="ET177" s="222"/>
      <c r="EU177" s="222"/>
      <c r="EV177" s="222"/>
      <c r="EW177" s="222"/>
      <c r="EX177" s="222"/>
      <c r="EY177" s="222"/>
      <c r="EZ177" s="222"/>
      <c r="FA177" s="222"/>
      <c r="FB177" s="222"/>
      <c r="FC177" s="222"/>
      <c r="FD177" s="222"/>
      <c r="FE177" s="222"/>
      <c r="FF177" s="222"/>
      <c r="FG177" s="222"/>
      <c r="FH177" s="222"/>
      <c r="FI177" s="222"/>
      <c r="FJ177" s="222"/>
      <c r="FK177" s="222"/>
      <c r="FL177" s="222"/>
      <c r="FM177" s="222"/>
      <c r="FN177" s="222"/>
      <c r="FO177" s="222"/>
      <c r="FP177" s="222"/>
      <c r="FQ177" s="222"/>
      <c r="FR177" s="222"/>
      <c r="FS177" s="222"/>
      <c r="FT177" s="222"/>
      <c r="FU177" s="222"/>
      <c r="FV177" s="222"/>
      <c r="FW177" s="222"/>
      <c r="FX177" s="222"/>
      <c r="FY177" s="222"/>
      <c r="FZ177" s="222"/>
      <c r="GA177" s="222"/>
      <c r="GB177" s="222"/>
      <c r="GC177" s="222"/>
      <c r="GD177" s="222"/>
      <c r="GE177" s="222"/>
      <c r="GF177" s="222"/>
      <c r="GG177" s="222"/>
      <c r="GH177" s="222"/>
      <c r="GI177" s="222"/>
      <c r="GJ177" s="222"/>
      <c r="GK177" s="222"/>
      <c r="GL177" s="222"/>
      <c r="GM177" s="222"/>
      <c r="GN177" s="222"/>
      <c r="GO177" s="222"/>
      <c r="GP177" s="222"/>
      <c r="GQ177" s="222"/>
      <c r="GR177" s="222"/>
      <c r="GS177" s="222"/>
      <c r="GT177" s="222"/>
      <c r="GU177" s="222"/>
      <c r="GV177" s="222"/>
      <c r="GW177" s="222"/>
      <c r="GX177" s="222"/>
      <c r="GY177" s="222"/>
      <c r="GZ177" s="222"/>
      <c r="HA177" s="222"/>
      <c r="HB177" s="222"/>
      <c r="HC177" s="222"/>
      <c r="HD177" s="222"/>
      <c r="HE177" s="222"/>
      <c r="HF177" s="222"/>
      <c r="HG177" s="222"/>
      <c r="HH177" s="222"/>
      <c r="HI177" s="222"/>
      <c r="HJ177" s="222"/>
      <c r="HK177" s="222"/>
      <c r="HL177" s="222"/>
      <c r="HM177" s="222"/>
      <c r="HN177" s="222"/>
      <c r="HO177" s="222"/>
      <c r="HP177" s="222"/>
      <c r="HQ177" s="222"/>
      <c r="HR177" s="222"/>
      <c r="HS177" s="222"/>
      <c r="HT177" s="222"/>
      <c r="HU177" s="222"/>
      <c r="HV177" s="222"/>
      <c r="HW177" s="222"/>
      <c r="HX177" s="222"/>
      <c r="HY177" s="222"/>
      <c r="HZ177" s="222"/>
      <c r="IA177" s="222"/>
      <c r="IB177" s="222"/>
      <c r="IC177" s="222"/>
      <c r="ID177" s="222"/>
      <c r="IE177" s="222"/>
      <c r="IF177" s="222"/>
      <c r="IG177" s="222"/>
      <c r="IH177" s="222"/>
      <c r="II177" s="222"/>
      <c r="IJ177" s="222"/>
      <c r="IK177" s="222"/>
      <c r="IL177" s="222"/>
      <c r="IM177" s="222"/>
      <c r="IN177" s="222"/>
      <c r="IO177" s="222"/>
      <c r="IP177" s="222"/>
      <c r="IQ177" s="222"/>
      <c r="IR177" s="222"/>
      <c r="IS177" s="222"/>
      <c r="IT177" s="222"/>
      <c r="IU177" s="222"/>
      <c r="IV177" s="222"/>
      <c r="IW177" s="222"/>
      <c r="IX177" s="222"/>
      <c r="IY177" s="222"/>
      <c r="IZ177" s="222"/>
      <c r="JA177" s="222"/>
      <c r="JB177" s="222"/>
      <c r="JC177" s="222"/>
      <c r="JD177" s="222"/>
      <c r="JE177" s="222"/>
      <c r="JF177" s="222"/>
      <c r="JG177" s="222"/>
      <c r="JH177" s="222"/>
      <c r="JI177" s="222"/>
      <c r="JJ177" s="222"/>
      <c r="JK177" s="222"/>
      <c r="JL177" s="222"/>
      <c r="JM177" s="222"/>
      <c r="JN177" s="222"/>
      <c r="JO177" s="222"/>
      <c r="JP177" s="222"/>
      <c r="JQ177" s="222"/>
      <c r="JR177" s="222"/>
      <c r="JS177" s="222"/>
      <c r="JT177" s="222"/>
      <c r="JU177" s="222"/>
      <c r="JV177" s="222"/>
      <c r="JW177" s="222"/>
      <c r="JX177" s="222"/>
      <c r="JY177" s="222"/>
      <c r="JZ177" s="222"/>
      <c r="KA177" s="222"/>
      <c r="KB177" s="222"/>
      <c r="KC177" s="222"/>
      <c r="KD177" s="222"/>
      <c r="KE177" s="222"/>
      <c r="KF177" s="222"/>
      <c r="KG177" s="222"/>
      <c r="KH177" s="222"/>
      <c r="KI177" s="222"/>
      <c r="KJ177" s="222"/>
      <c r="KK177" s="222"/>
      <c r="KL177" s="222"/>
      <c r="KM177" s="222"/>
      <c r="KN177" s="222"/>
      <c r="KO177" s="222"/>
      <c r="KP177" s="222"/>
      <c r="KQ177" s="222"/>
      <c r="KR177" s="222"/>
      <c r="KS177" s="222"/>
      <c r="KT177" s="222"/>
      <c r="KU177" s="222"/>
      <c r="KV177" s="222"/>
      <c r="KW177" s="222"/>
      <c r="KX177" s="222"/>
      <c r="KY177" s="222"/>
      <c r="KZ177" s="222"/>
      <c r="LA177" s="222"/>
      <c r="LB177" s="222"/>
      <c r="LC177" s="222"/>
      <c r="LD177" s="222"/>
      <c r="LE177" s="222"/>
      <c r="LF177" s="222"/>
      <c r="LG177" s="222"/>
      <c r="LH177" s="222"/>
      <c r="LI177" s="222"/>
      <c r="LJ177" s="222"/>
      <c r="LK177" s="222"/>
      <c r="LL177" s="222"/>
      <c r="LM177" s="222"/>
      <c r="LN177" s="222"/>
      <c r="LO177" s="222"/>
      <c r="LP177" s="222"/>
      <c r="LQ177" s="222"/>
      <c r="LR177" s="222"/>
      <c r="LS177" s="222"/>
      <c r="LT177" s="222"/>
      <c r="LU177" s="222"/>
      <c r="LV177" s="222"/>
      <c r="LW177" s="222"/>
      <c r="LX177" s="222"/>
      <c r="LY177" s="222"/>
      <c r="LZ177" s="222"/>
      <c r="MA177" s="222"/>
      <c r="MB177" s="222"/>
      <c r="MC177" s="222"/>
      <c r="MD177" s="222"/>
      <c r="ME177" s="222"/>
      <c r="MF177" s="222"/>
      <c r="MG177" s="222"/>
      <c r="MH177" s="222"/>
      <c r="MI177" s="222"/>
      <c r="MJ177" s="222"/>
      <c r="MK177" s="222"/>
      <c r="ML177" s="222"/>
      <c r="MM177" s="222"/>
      <c r="MN177" s="222"/>
      <c r="MO177" s="222"/>
      <c r="MP177" s="222"/>
      <c r="MQ177" s="222"/>
      <c r="MR177" s="222"/>
      <c r="MS177" s="222"/>
      <c r="MT177" s="222"/>
      <c r="MU177" s="222"/>
      <c r="MV177" s="222"/>
      <c r="MW177" s="222"/>
      <c r="MX177" s="222"/>
      <c r="MY177" s="222"/>
      <c r="MZ177" s="222"/>
      <c r="NA177" s="222"/>
      <c r="NB177" s="222"/>
      <c r="NC177" s="222"/>
      <c r="ND177" s="222"/>
      <c r="NE177" s="222"/>
      <c r="NF177" s="222"/>
      <c r="NG177" s="222"/>
      <c r="NH177" s="222"/>
      <c r="NI177" s="222"/>
      <c r="NJ177" s="222"/>
      <c r="NK177" s="222"/>
      <c r="NL177" s="222"/>
      <c r="NM177" s="222"/>
      <c r="NN177" s="222"/>
      <c r="NO177" s="222"/>
      <c r="NP177" s="222"/>
      <c r="NQ177" s="222"/>
      <c r="NR177" s="222"/>
      <c r="NS177" s="222"/>
      <c r="NT177" s="222"/>
      <c r="NU177" s="222"/>
      <c r="NV177" s="222"/>
      <c r="NW177" s="222"/>
      <c r="NX177" s="222"/>
      <c r="NY177" s="222"/>
      <c r="NZ177" s="222"/>
      <c r="OA177" s="222"/>
      <c r="OB177" s="222"/>
      <c r="OC177" s="222"/>
      <c r="OD177" s="222"/>
      <c r="OE177" s="222"/>
      <c r="OF177" s="222"/>
      <c r="OG177" s="222"/>
      <c r="OH177" s="222"/>
      <c r="OI177" s="222"/>
      <c r="OJ177" s="222"/>
      <c r="OK177" s="222"/>
      <c r="OL177" s="222"/>
      <c r="OM177" s="222"/>
      <c r="ON177" s="222"/>
      <c r="OO177" s="222"/>
      <c r="OP177" s="222"/>
      <c r="OQ177" s="222"/>
      <c r="OR177" s="222"/>
      <c r="OS177" s="222"/>
      <c r="OT177" s="222"/>
      <c r="OU177" s="222"/>
      <c r="OV177" s="222"/>
      <c r="OW177" s="222"/>
      <c r="OX177" s="222"/>
      <c r="OY177" s="222"/>
      <c r="OZ177" s="222"/>
      <c r="PA177" s="222"/>
      <c r="PB177" s="222"/>
      <c r="PC177" s="222"/>
      <c r="PD177" s="222"/>
      <c r="PE177" s="222"/>
      <c r="PF177" s="222"/>
      <c r="PG177" s="222"/>
      <c r="PH177" s="222"/>
      <c r="PI177" s="222"/>
      <c r="PJ177" s="222"/>
      <c r="PK177" s="222"/>
      <c r="PL177" s="222"/>
      <c r="PM177" s="222"/>
      <c r="PN177" s="222"/>
      <c r="PO177" s="222"/>
      <c r="PP177" s="222"/>
      <c r="PQ177" s="222"/>
      <c r="PR177" s="222"/>
      <c r="PS177" s="222"/>
      <c r="PT177" s="222"/>
      <c r="PU177" s="222"/>
      <c r="PV177" s="222"/>
      <c r="PW177" s="222"/>
      <c r="PX177" s="222"/>
      <c r="PY177" s="222"/>
      <c r="PZ177" s="222"/>
      <c r="QA177" s="222"/>
      <c r="QB177" s="222"/>
      <c r="QC177" s="222"/>
      <c r="QD177" s="222"/>
      <c r="QE177" s="222"/>
      <c r="QF177" s="222"/>
      <c r="QG177" s="222"/>
      <c r="QH177" s="222"/>
      <c r="QI177" s="222"/>
      <c r="QJ177" s="222"/>
      <c r="QK177" s="222"/>
      <c r="QL177" s="222"/>
      <c r="QM177" s="222"/>
      <c r="QN177" s="222"/>
      <c r="QO177" s="222"/>
      <c r="QP177" s="222"/>
      <c r="QQ177" s="222"/>
      <c r="QR177" s="222"/>
      <c r="QS177" s="222"/>
      <c r="QT177" s="222"/>
      <c r="QU177" s="222"/>
      <c r="QV177" s="222"/>
      <c r="QW177" s="222"/>
      <c r="QX177" s="222"/>
      <c r="QY177" s="222"/>
      <c r="QZ177" s="222"/>
      <c r="RA177" s="222"/>
      <c r="RB177" s="222"/>
      <c r="RC177" s="222"/>
      <c r="RD177" s="222"/>
      <c r="RE177" s="222"/>
      <c r="RF177" s="222"/>
      <c r="RG177" s="222"/>
      <c r="RH177" s="222"/>
      <c r="RI177" s="222"/>
      <c r="RJ177" s="222"/>
      <c r="RK177" s="222"/>
      <c r="RL177" s="222"/>
      <c r="RM177" s="222"/>
      <c r="RN177" s="222"/>
      <c r="RO177" s="222"/>
      <c r="RP177" s="222"/>
      <c r="RQ177" s="222"/>
      <c r="RR177" s="222"/>
      <c r="RS177" s="222"/>
      <c r="RT177" s="222"/>
      <c r="RU177" s="222"/>
      <c r="RV177" s="222"/>
      <c r="RW177" s="222"/>
      <c r="RX177" s="222"/>
      <c r="RY177" s="222"/>
      <c r="RZ177" s="222"/>
      <c r="SA177" s="222"/>
      <c r="SB177" s="222"/>
      <c r="SC177" s="222"/>
      <c r="SD177" s="222"/>
      <c r="SE177" s="222"/>
      <c r="SF177" s="222"/>
      <c r="SG177" s="222"/>
      <c r="SH177" s="222"/>
      <c r="SI177" s="222"/>
      <c r="SJ177" s="222"/>
      <c r="SK177" s="222"/>
      <c r="SL177" s="222"/>
      <c r="SM177" s="222"/>
      <c r="SN177" s="222"/>
      <c r="SO177" s="222"/>
      <c r="SP177" s="222"/>
      <c r="SQ177" s="222"/>
      <c r="SR177" s="222"/>
      <c r="SS177" s="222"/>
      <c r="ST177" s="222"/>
      <c r="SU177" s="222"/>
      <c r="SV177" s="222"/>
      <c r="SW177" s="222"/>
      <c r="SX177" s="222"/>
      <c r="SY177" s="222"/>
      <c r="SZ177" s="222"/>
      <c r="TA177" s="222"/>
      <c r="TB177" s="222"/>
      <c r="TC177" s="222"/>
      <c r="TD177" s="222"/>
      <c r="TE177" s="222"/>
      <c r="TF177" s="222"/>
      <c r="TG177" s="222"/>
      <c r="TH177" s="222"/>
      <c r="TI177" s="222"/>
      <c r="TJ177" s="222"/>
      <c r="TK177" s="222"/>
      <c r="TL177" s="222"/>
      <c r="TM177" s="222"/>
      <c r="TN177" s="222"/>
      <c r="TO177" s="222"/>
      <c r="TP177" s="222"/>
      <c r="TQ177" s="222"/>
      <c r="TR177" s="222"/>
      <c r="TS177" s="222"/>
      <c r="TT177" s="222"/>
      <c r="TU177" s="222"/>
      <c r="TV177" s="222"/>
      <c r="TW177" s="222"/>
      <c r="TX177" s="222"/>
      <c r="TY177" s="222"/>
      <c r="TZ177" s="222"/>
      <c r="UA177" s="222"/>
      <c r="UB177" s="222"/>
      <c r="UC177" s="222"/>
      <c r="UD177" s="222"/>
      <c r="UE177" s="222"/>
      <c r="UF177" s="222"/>
      <c r="UG177" s="222"/>
      <c r="UH177" s="222"/>
      <c r="UI177" s="222"/>
      <c r="UJ177" s="222"/>
      <c r="UK177" s="222"/>
      <c r="UL177" s="222"/>
      <c r="UM177" s="222"/>
      <c r="UN177" s="222"/>
      <c r="UO177" s="222"/>
      <c r="UP177" s="222"/>
      <c r="UQ177" s="222"/>
      <c r="UR177" s="222"/>
      <c r="US177" s="222"/>
      <c r="UT177" s="222"/>
      <c r="UU177" s="222"/>
      <c r="UV177" s="222"/>
      <c r="UW177" s="222"/>
      <c r="UX177" s="222"/>
      <c r="UY177" s="222"/>
      <c r="UZ177" s="222"/>
      <c r="VA177" s="222"/>
      <c r="VB177" s="222"/>
      <c r="VC177" s="222"/>
      <c r="VD177" s="222"/>
      <c r="VE177" s="222"/>
      <c r="VF177" s="222"/>
      <c r="VG177" s="222"/>
      <c r="VH177" s="222"/>
      <c r="VI177" s="222"/>
      <c r="VJ177" s="222"/>
      <c r="VK177" s="222"/>
      <c r="VL177" s="222"/>
      <c r="VM177" s="222"/>
      <c r="VN177" s="222"/>
      <c r="VO177" s="222"/>
      <c r="VP177" s="222"/>
      <c r="VQ177" s="222"/>
      <c r="VR177" s="222"/>
      <c r="VS177" s="222"/>
      <c r="VT177" s="222"/>
      <c r="VU177" s="222"/>
      <c r="VV177" s="222"/>
      <c r="VW177" s="222"/>
      <c r="VX177" s="222"/>
      <c r="VY177" s="222"/>
      <c r="VZ177" s="222"/>
      <c r="WA177" s="222"/>
      <c r="WB177" s="222"/>
      <c r="WC177" s="222"/>
      <c r="WD177" s="222"/>
      <c r="WE177" s="222"/>
      <c r="WF177" s="222"/>
      <c r="WG177" s="222"/>
      <c r="WH177" s="222"/>
      <c r="WI177" s="222"/>
      <c r="WJ177" s="222"/>
      <c r="WK177" s="222"/>
      <c r="WL177" s="222"/>
      <c r="WM177" s="222"/>
      <c r="WN177" s="222"/>
      <c r="WO177" s="222"/>
      <c r="WP177" s="222"/>
      <c r="WQ177" s="222"/>
      <c r="WR177" s="222"/>
      <c r="WS177" s="222"/>
      <c r="WT177" s="222"/>
      <c r="WU177" s="222"/>
      <c r="WV177" s="222"/>
      <c r="WW177" s="222"/>
      <c r="WX177" s="222"/>
      <c r="WY177" s="222"/>
      <c r="WZ177" s="222"/>
      <c r="XA177" s="222"/>
      <c r="XB177" s="222"/>
      <c r="XC177" s="222"/>
      <c r="XD177" s="222"/>
      <c r="XE177" s="222"/>
      <c r="XF177" s="222"/>
      <c r="XG177" s="222"/>
      <c r="XH177" s="222"/>
      <c r="XI177" s="222"/>
      <c r="XJ177" s="222"/>
      <c r="XK177" s="222"/>
      <c r="XL177" s="222"/>
      <c r="XM177" s="222"/>
      <c r="XN177" s="222"/>
      <c r="XO177" s="222"/>
      <c r="XP177" s="222"/>
      <c r="XQ177" s="222"/>
      <c r="XR177" s="222"/>
      <c r="XS177" s="222"/>
      <c r="XT177" s="222"/>
      <c r="XU177" s="222"/>
      <c r="XV177" s="222"/>
      <c r="XW177" s="222"/>
      <c r="XX177" s="222"/>
      <c r="XY177" s="222"/>
      <c r="XZ177" s="222"/>
      <c r="YA177" s="222"/>
      <c r="YB177" s="222"/>
      <c r="YC177" s="222"/>
      <c r="YD177" s="222"/>
      <c r="YE177" s="222"/>
      <c r="YF177" s="222"/>
      <c r="YG177" s="222"/>
      <c r="YH177" s="222"/>
      <c r="YI177" s="222"/>
      <c r="YJ177" s="222"/>
      <c r="YK177" s="222"/>
      <c r="YL177" s="222"/>
      <c r="YM177" s="222"/>
      <c r="YN177" s="222"/>
      <c r="YO177" s="222"/>
      <c r="YP177" s="222"/>
      <c r="YQ177" s="222"/>
      <c r="YR177" s="222"/>
      <c r="YS177" s="222"/>
      <c r="YT177" s="222"/>
      <c r="YU177" s="222"/>
      <c r="YV177" s="222"/>
      <c r="YW177" s="222"/>
      <c r="YX177" s="222"/>
      <c r="YY177" s="222"/>
      <c r="YZ177" s="222"/>
      <c r="ZA177" s="222"/>
      <c r="ZB177" s="222"/>
      <c r="ZC177" s="222"/>
      <c r="ZD177" s="222"/>
      <c r="ZE177" s="222"/>
      <c r="ZF177" s="222"/>
      <c r="ZG177" s="222"/>
      <c r="ZH177" s="222"/>
      <c r="ZI177" s="222"/>
      <c r="ZJ177" s="222"/>
      <c r="ZK177" s="222"/>
      <c r="ZL177" s="222"/>
      <c r="ZM177" s="222"/>
      <c r="ZN177" s="222"/>
      <c r="ZO177" s="222"/>
      <c r="ZP177" s="222"/>
      <c r="ZQ177" s="222"/>
      <c r="ZR177" s="222"/>
      <c r="ZS177" s="222"/>
      <c r="ZT177" s="222"/>
      <c r="ZU177" s="222"/>
      <c r="ZV177" s="222"/>
      <c r="ZW177" s="222"/>
      <c r="ZX177" s="222"/>
      <c r="ZY177" s="222"/>
      <c r="ZZ177" s="222"/>
      <c r="AAA177" s="222"/>
      <c r="AAB177" s="222"/>
      <c r="AAC177" s="222"/>
      <c r="AAD177" s="222"/>
      <c r="AAE177" s="222"/>
      <c r="AAF177" s="222"/>
      <c r="AAG177" s="222"/>
      <c r="AAH177" s="222"/>
      <c r="AAI177" s="222"/>
      <c r="AAJ177" s="222"/>
      <c r="AAK177" s="222"/>
      <c r="AAL177" s="222"/>
      <c r="AAM177" s="222"/>
      <c r="AAN177" s="222"/>
      <c r="AAO177" s="222"/>
      <c r="AAP177" s="222"/>
      <c r="AAQ177" s="222"/>
      <c r="AAR177" s="222"/>
      <c r="AAS177" s="222"/>
      <c r="AAT177" s="222"/>
      <c r="AAU177" s="222"/>
      <c r="AAV177" s="222"/>
      <c r="AAW177" s="222"/>
      <c r="AAX177" s="222"/>
      <c r="AAY177" s="222"/>
      <c r="AAZ177" s="222"/>
      <c r="ABA177" s="222"/>
      <c r="ABB177" s="222"/>
      <c r="ABC177" s="222"/>
      <c r="ABD177" s="222"/>
      <c r="ABE177" s="222"/>
      <c r="ABF177" s="222"/>
      <c r="ABG177" s="222"/>
      <c r="ABH177" s="222"/>
      <c r="ABI177" s="222"/>
      <c r="ABJ177" s="222"/>
      <c r="ABK177" s="222"/>
      <c r="ABL177" s="222"/>
      <c r="ABM177" s="222"/>
      <c r="ABN177" s="222"/>
      <c r="ABO177" s="222"/>
      <c r="ABP177" s="222"/>
      <c r="ABQ177" s="222"/>
      <c r="ABR177" s="222"/>
      <c r="ABS177" s="222"/>
      <c r="ABT177" s="222"/>
      <c r="ABU177" s="222"/>
      <c r="ABV177" s="222"/>
      <c r="ABW177" s="222"/>
      <c r="ABX177" s="222"/>
      <c r="ABY177" s="222"/>
      <c r="ABZ177" s="222"/>
      <c r="ACA177" s="222"/>
      <c r="ACB177" s="222"/>
      <c r="ACC177" s="222"/>
      <c r="ACD177" s="222"/>
      <c r="ACE177" s="222"/>
      <c r="ACF177" s="222"/>
      <c r="ACG177" s="222"/>
      <c r="ACH177" s="222"/>
      <c r="ACI177" s="222"/>
      <c r="ACJ177" s="222"/>
      <c r="ACK177" s="222"/>
      <c r="ACL177" s="222"/>
      <c r="ACM177" s="222"/>
      <c r="ACN177" s="222"/>
      <c r="ACO177" s="222"/>
      <c r="ACP177" s="222"/>
      <c r="ACQ177" s="222"/>
      <c r="ACR177" s="222"/>
      <c r="ACS177" s="222"/>
      <c r="ACT177" s="222"/>
      <c r="ACU177" s="222"/>
      <c r="ACV177" s="222"/>
      <c r="ACW177" s="222"/>
      <c r="ACX177" s="222"/>
      <c r="ACY177" s="222"/>
      <c r="ACZ177" s="222"/>
      <c r="ADA177" s="222"/>
      <c r="ADB177" s="222"/>
      <c r="ADC177" s="222"/>
      <c r="ADD177" s="222"/>
      <c r="ADE177" s="222"/>
      <c r="ADF177" s="222"/>
      <c r="ADG177" s="222"/>
      <c r="ADH177" s="222"/>
      <c r="ADI177" s="222"/>
      <c r="ADJ177" s="222"/>
      <c r="ADK177" s="222"/>
      <c r="ADL177" s="222"/>
      <c r="ADM177" s="222"/>
      <c r="ADN177" s="222"/>
      <c r="ADO177" s="222"/>
      <c r="ADP177" s="222"/>
      <c r="ADQ177" s="222"/>
      <c r="ADR177" s="222"/>
      <c r="ADS177" s="222"/>
      <c r="ADT177" s="222"/>
      <c r="ADU177" s="222"/>
      <c r="ADV177" s="222"/>
      <c r="ADW177" s="222"/>
      <c r="ADX177" s="222"/>
      <c r="ADY177" s="222"/>
      <c r="ADZ177" s="222"/>
      <c r="AEA177" s="222"/>
      <c r="AEB177" s="222"/>
      <c r="AEC177" s="222"/>
      <c r="AED177" s="222"/>
      <c r="AEE177" s="222"/>
      <c r="AEF177" s="222"/>
      <c r="AEG177" s="222"/>
      <c r="AEH177" s="222"/>
      <c r="AEI177" s="222"/>
      <c r="AEJ177" s="222"/>
      <c r="AEK177" s="222"/>
      <c r="AEL177" s="222"/>
      <c r="AEM177" s="222"/>
      <c r="AEN177" s="222"/>
      <c r="AEO177" s="222"/>
      <c r="AEP177" s="222"/>
      <c r="AEQ177" s="222"/>
      <c r="AER177" s="222"/>
      <c r="AES177" s="222"/>
      <c r="AET177" s="222"/>
      <c r="AEU177" s="222"/>
      <c r="AEV177" s="222"/>
      <c r="AEW177" s="222"/>
      <c r="AEX177" s="222"/>
      <c r="AEY177" s="222"/>
      <c r="AEZ177" s="222"/>
      <c r="AFA177" s="222"/>
      <c r="AFB177" s="222"/>
      <c r="AFC177" s="222"/>
      <c r="AFD177" s="222"/>
      <c r="AFE177" s="222"/>
      <c r="AFF177" s="222"/>
      <c r="AFG177" s="222"/>
      <c r="AFH177" s="222"/>
      <c r="AFI177" s="222"/>
      <c r="AFJ177" s="222"/>
      <c r="AFK177" s="222"/>
      <c r="AFL177" s="222"/>
      <c r="AFM177" s="222"/>
      <c r="AFN177" s="222"/>
      <c r="AFO177" s="222"/>
      <c r="AFP177" s="222"/>
      <c r="AFQ177" s="222"/>
      <c r="AFR177" s="222"/>
      <c r="AFS177" s="222"/>
      <c r="AFT177" s="222"/>
      <c r="AFU177" s="222"/>
      <c r="AFV177" s="222"/>
      <c r="AFW177" s="222"/>
      <c r="AFX177" s="222"/>
      <c r="AFY177" s="222"/>
      <c r="AFZ177" s="222"/>
      <c r="AGA177" s="222"/>
      <c r="AGB177" s="222"/>
      <c r="AGC177" s="222"/>
      <c r="AGD177" s="222"/>
      <c r="AGE177" s="222"/>
      <c r="AGF177" s="222"/>
      <c r="AGG177" s="222"/>
      <c r="AGH177" s="222"/>
      <c r="AGI177" s="222"/>
      <c r="AGJ177" s="222"/>
      <c r="AGK177" s="222"/>
      <c r="AGL177" s="222"/>
      <c r="AGM177" s="222"/>
      <c r="AGN177" s="222"/>
      <c r="AGO177" s="222"/>
      <c r="AGP177" s="222"/>
      <c r="AGQ177" s="222"/>
      <c r="AGR177" s="222"/>
      <c r="AGS177" s="222"/>
      <c r="AGT177" s="222"/>
      <c r="AGU177" s="222"/>
      <c r="AGV177" s="222"/>
      <c r="AGW177" s="222"/>
      <c r="AGX177" s="222"/>
      <c r="AGY177" s="222"/>
      <c r="AGZ177" s="222"/>
      <c r="AHA177" s="222"/>
      <c r="AHB177" s="222"/>
      <c r="AHC177" s="222"/>
      <c r="AHD177" s="222"/>
      <c r="AHE177" s="222"/>
      <c r="AHF177" s="222"/>
      <c r="AHG177" s="222"/>
      <c r="AHH177" s="222"/>
      <c r="AHI177" s="222"/>
      <c r="AHJ177" s="222"/>
      <c r="AHK177" s="222"/>
      <c r="AHL177" s="222"/>
      <c r="AHM177" s="222"/>
      <c r="AHN177" s="222"/>
      <c r="AHO177" s="222"/>
      <c r="AHP177" s="222"/>
      <c r="AHQ177" s="222"/>
      <c r="AHR177" s="222"/>
      <c r="AHS177" s="222"/>
      <c r="AHT177" s="222"/>
      <c r="AHU177" s="222"/>
      <c r="AHV177" s="222"/>
      <c r="AHW177" s="222"/>
      <c r="AHX177" s="222"/>
      <c r="AHY177" s="222"/>
      <c r="AHZ177" s="222"/>
      <c r="AIA177" s="222"/>
      <c r="AIB177" s="222"/>
      <c r="AIC177" s="222"/>
      <c r="AID177" s="222"/>
      <c r="AIE177" s="222"/>
      <c r="AIF177" s="222"/>
      <c r="AIG177" s="222"/>
      <c r="AIH177" s="222"/>
      <c r="AII177" s="222"/>
      <c r="AIJ177" s="222"/>
      <c r="AIK177" s="222"/>
      <c r="AIL177" s="222"/>
      <c r="AIM177" s="222"/>
      <c r="AIN177" s="222"/>
      <c r="AIO177" s="222"/>
      <c r="AIP177" s="222"/>
      <c r="AIQ177" s="222"/>
      <c r="AIR177" s="222"/>
      <c r="AIS177" s="222"/>
      <c r="AIT177" s="222"/>
      <c r="AIU177" s="222"/>
      <c r="AIV177" s="222"/>
      <c r="AIW177" s="222"/>
      <c r="AIX177" s="222"/>
      <c r="AIY177" s="222"/>
      <c r="AIZ177" s="222"/>
      <c r="AJA177" s="222"/>
      <c r="AJB177" s="222"/>
      <c r="AJC177" s="222"/>
      <c r="AJD177" s="222"/>
      <c r="AJE177" s="222"/>
      <c r="AJF177" s="222"/>
      <c r="AJG177" s="222"/>
      <c r="AJH177" s="222"/>
      <c r="AJI177" s="222"/>
      <c r="AJJ177" s="222"/>
      <c r="AJK177" s="222"/>
      <c r="AJL177" s="222"/>
      <c r="AJM177" s="222"/>
      <c r="AJN177" s="222"/>
      <c r="AJO177" s="222"/>
      <c r="AJP177" s="222"/>
      <c r="AJQ177" s="222"/>
      <c r="AJR177" s="222"/>
      <c r="AJS177" s="222"/>
      <c r="AJT177" s="222"/>
      <c r="AJU177" s="222"/>
      <c r="AJV177" s="222"/>
      <c r="AJW177" s="222"/>
      <c r="AJX177" s="222"/>
      <c r="AJY177" s="222"/>
      <c r="AJZ177" s="222"/>
      <c r="AKA177" s="222"/>
      <c r="AKB177" s="222"/>
      <c r="AKC177" s="222"/>
      <c r="AKD177" s="222"/>
      <c r="AKE177" s="222"/>
      <c r="AKF177" s="222"/>
      <c r="AKG177" s="222"/>
      <c r="AKH177" s="222"/>
      <c r="AKI177" s="222"/>
      <c r="AKJ177" s="222"/>
      <c r="AKK177" s="222"/>
      <c r="AKL177" s="222"/>
      <c r="AKM177" s="222"/>
      <c r="AKN177" s="222"/>
      <c r="AKO177" s="222"/>
      <c r="AKP177" s="222"/>
      <c r="AKQ177" s="222"/>
      <c r="AKR177" s="222"/>
      <c r="AKS177" s="222"/>
      <c r="AKT177" s="222"/>
      <c r="AKU177" s="222"/>
      <c r="AKV177" s="222"/>
      <c r="AKW177" s="222"/>
      <c r="AKX177" s="222"/>
      <c r="AKY177" s="222"/>
      <c r="AKZ177" s="222"/>
      <c r="ALA177" s="222"/>
      <c r="ALB177" s="222"/>
      <c r="ALC177" s="222"/>
      <c r="ALD177" s="222"/>
      <c r="ALE177" s="222"/>
      <c r="ALF177" s="222"/>
      <c r="ALG177" s="222"/>
      <c r="ALH177" s="222"/>
      <c r="ALI177" s="222"/>
      <c r="ALJ177" s="222"/>
      <c r="ALK177" s="222"/>
      <c r="ALL177" s="222"/>
      <c r="ALM177" s="222"/>
      <c r="ALN177" s="222"/>
      <c r="ALO177" s="222"/>
    </row>
    <row r="178" spans="1:1003" s="322" customFormat="1" ht="15.75" thickBot="1" x14ac:dyDescent="0.3">
      <c r="A178" s="223" t="s">
        <v>143</v>
      </c>
      <c r="B178" s="329">
        <f>SUM(B157:B177)</f>
        <v>508543594.73999995</v>
      </c>
      <c r="C178" s="330"/>
      <c r="D178" s="329">
        <f>SUM(D157:D177)</f>
        <v>521119361.75000006</v>
      </c>
      <c r="E178" s="222"/>
      <c r="F178" s="222"/>
      <c r="G178" s="222"/>
      <c r="H178" s="222"/>
      <c r="I178" s="222"/>
      <c r="J178" s="222"/>
      <c r="K178" s="222"/>
      <c r="L178" s="222"/>
      <c r="M178" s="222"/>
      <c r="N178" s="222"/>
      <c r="O178" s="222"/>
      <c r="P178" s="222"/>
      <c r="Q178" s="222"/>
      <c r="R178" s="222"/>
      <c r="S178" s="222"/>
      <c r="T178" s="222"/>
      <c r="U178" s="222"/>
      <c r="V178" s="222"/>
      <c r="W178" s="222"/>
      <c r="X178" s="222"/>
      <c r="Y178" s="222"/>
      <c r="Z178" s="222"/>
      <c r="AA178" s="222"/>
      <c r="AB178" s="222"/>
      <c r="AC178" s="222"/>
      <c r="AD178" s="222"/>
      <c r="AE178" s="222"/>
      <c r="AF178" s="222"/>
      <c r="AG178" s="222"/>
      <c r="AH178" s="222"/>
      <c r="AI178" s="222"/>
      <c r="AJ178" s="222"/>
      <c r="AK178" s="222"/>
      <c r="AL178" s="222"/>
      <c r="AM178" s="222"/>
      <c r="AN178" s="222"/>
      <c r="AO178" s="222"/>
      <c r="AP178" s="222"/>
      <c r="AQ178" s="222"/>
      <c r="AR178" s="222"/>
      <c r="AS178" s="222"/>
      <c r="AT178" s="222"/>
      <c r="AU178" s="222"/>
      <c r="AV178" s="222"/>
      <c r="AW178" s="222"/>
      <c r="AX178" s="222"/>
      <c r="AY178" s="222"/>
      <c r="AZ178" s="222"/>
      <c r="BA178" s="222"/>
      <c r="BB178" s="222"/>
      <c r="BC178" s="222"/>
      <c r="BD178" s="222"/>
      <c r="BE178" s="222"/>
      <c r="BF178" s="222"/>
      <c r="BG178" s="222"/>
      <c r="BH178" s="222"/>
      <c r="BI178" s="222"/>
      <c r="BJ178" s="222"/>
      <c r="BK178" s="222"/>
      <c r="BL178" s="222"/>
      <c r="BM178" s="222"/>
      <c r="BN178" s="222"/>
      <c r="BO178" s="222"/>
      <c r="BP178" s="222"/>
      <c r="BQ178" s="222"/>
      <c r="BR178" s="222"/>
      <c r="BS178" s="222"/>
      <c r="BT178" s="222"/>
      <c r="BU178" s="222"/>
      <c r="BV178" s="222"/>
      <c r="BW178" s="222"/>
      <c r="BX178" s="222"/>
      <c r="BY178" s="222"/>
      <c r="BZ178" s="222"/>
      <c r="CA178" s="222"/>
      <c r="CB178" s="222"/>
      <c r="CC178" s="222"/>
      <c r="CD178" s="222"/>
      <c r="CE178" s="222"/>
      <c r="CF178" s="222"/>
      <c r="CG178" s="222"/>
      <c r="CH178" s="222"/>
      <c r="CI178" s="222"/>
      <c r="CJ178" s="222"/>
      <c r="CK178" s="222"/>
      <c r="CL178" s="222"/>
      <c r="CM178" s="222"/>
      <c r="CN178" s="222"/>
      <c r="CO178" s="222"/>
      <c r="CP178" s="222"/>
      <c r="CQ178" s="222"/>
      <c r="CR178" s="222"/>
      <c r="CS178" s="222"/>
      <c r="CT178" s="222"/>
      <c r="CU178" s="222"/>
      <c r="CV178" s="222"/>
      <c r="CW178" s="222"/>
      <c r="CX178" s="222"/>
      <c r="CY178" s="222"/>
      <c r="CZ178" s="222"/>
      <c r="DA178" s="222"/>
      <c r="DB178" s="222"/>
      <c r="DC178" s="222"/>
      <c r="DD178" s="222"/>
      <c r="DE178" s="222"/>
      <c r="DF178" s="222"/>
      <c r="DG178" s="222"/>
      <c r="DH178" s="222"/>
      <c r="DI178" s="222"/>
      <c r="DJ178" s="222"/>
      <c r="DK178" s="222"/>
      <c r="DL178" s="222"/>
      <c r="DM178" s="222"/>
      <c r="DN178" s="222"/>
      <c r="DO178" s="222"/>
      <c r="DP178" s="222"/>
      <c r="DQ178" s="222"/>
      <c r="DR178" s="222"/>
      <c r="DS178" s="222"/>
      <c r="DT178" s="222"/>
      <c r="DU178" s="222"/>
      <c r="DV178" s="222"/>
      <c r="DW178" s="222"/>
      <c r="DX178" s="222"/>
      <c r="DY178" s="222"/>
      <c r="DZ178" s="222"/>
      <c r="EA178" s="222"/>
      <c r="EB178" s="222"/>
      <c r="EC178" s="222"/>
      <c r="ED178" s="222"/>
      <c r="EE178" s="222"/>
      <c r="EF178" s="222"/>
      <c r="EG178" s="222"/>
      <c r="EH178" s="222"/>
      <c r="EI178" s="222"/>
      <c r="EJ178" s="222"/>
      <c r="EK178" s="222"/>
      <c r="EL178" s="222"/>
      <c r="EM178" s="222"/>
      <c r="EN178" s="222"/>
      <c r="EO178" s="222"/>
      <c r="EP178" s="222"/>
      <c r="EQ178" s="222"/>
      <c r="ER178" s="222"/>
      <c r="ES178" s="222"/>
      <c r="ET178" s="222"/>
      <c r="EU178" s="222"/>
      <c r="EV178" s="222"/>
      <c r="EW178" s="222"/>
      <c r="EX178" s="222"/>
      <c r="EY178" s="222"/>
      <c r="EZ178" s="222"/>
      <c r="FA178" s="222"/>
      <c r="FB178" s="222"/>
      <c r="FC178" s="222"/>
      <c r="FD178" s="222"/>
      <c r="FE178" s="222"/>
      <c r="FF178" s="222"/>
      <c r="FG178" s="222"/>
      <c r="FH178" s="222"/>
      <c r="FI178" s="222"/>
      <c r="FJ178" s="222"/>
      <c r="FK178" s="222"/>
      <c r="FL178" s="222"/>
      <c r="FM178" s="222"/>
      <c r="FN178" s="222"/>
      <c r="FO178" s="222"/>
      <c r="FP178" s="222"/>
      <c r="FQ178" s="222"/>
      <c r="FR178" s="222"/>
      <c r="FS178" s="222"/>
      <c r="FT178" s="222"/>
      <c r="FU178" s="222"/>
      <c r="FV178" s="222"/>
      <c r="FW178" s="222"/>
      <c r="FX178" s="222"/>
      <c r="FY178" s="222"/>
      <c r="FZ178" s="222"/>
      <c r="GA178" s="222"/>
      <c r="GB178" s="222"/>
      <c r="GC178" s="222"/>
      <c r="GD178" s="222"/>
      <c r="GE178" s="222"/>
      <c r="GF178" s="222"/>
      <c r="GG178" s="222"/>
      <c r="GH178" s="222"/>
      <c r="GI178" s="222"/>
      <c r="GJ178" s="222"/>
      <c r="GK178" s="222"/>
      <c r="GL178" s="222"/>
      <c r="GM178" s="222"/>
      <c r="GN178" s="222"/>
      <c r="GO178" s="222"/>
      <c r="GP178" s="222"/>
      <c r="GQ178" s="222"/>
      <c r="GR178" s="222"/>
      <c r="GS178" s="222"/>
      <c r="GT178" s="222"/>
      <c r="GU178" s="222"/>
      <c r="GV178" s="222"/>
      <c r="GW178" s="222"/>
      <c r="GX178" s="222"/>
      <c r="GY178" s="222"/>
      <c r="GZ178" s="222"/>
      <c r="HA178" s="222"/>
      <c r="HB178" s="222"/>
      <c r="HC178" s="222"/>
      <c r="HD178" s="222"/>
      <c r="HE178" s="222"/>
      <c r="HF178" s="222"/>
      <c r="HG178" s="222"/>
      <c r="HH178" s="222"/>
      <c r="HI178" s="222"/>
      <c r="HJ178" s="222"/>
      <c r="HK178" s="222"/>
      <c r="HL178" s="222"/>
      <c r="HM178" s="222"/>
      <c r="HN178" s="222"/>
      <c r="HO178" s="222"/>
      <c r="HP178" s="222"/>
      <c r="HQ178" s="222"/>
      <c r="HR178" s="222"/>
      <c r="HS178" s="222"/>
      <c r="HT178" s="222"/>
      <c r="HU178" s="222"/>
      <c r="HV178" s="222"/>
      <c r="HW178" s="222"/>
      <c r="HX178" s="222"/>
      <c r="HY178" s="222"/>
      <c r="HZ178" s="222"/>
      <c r="IA178" s="222"/>
      <c r="IB178" s="222"/>
      <c r="IC178" s="222"/>
      <c r="ID178" s="222"/>
      <c r="IE178" s="222"/>
      <c r="IF178" s="222"/>
      <c r="IG178" s="222"/>
      <c r="IH178" s="222"/>
      <c r="II178" s="222"/>
      <c r="IJ178" s="222"/>
      <c r="IK178" s="222"/>
      <c r="IL178" s="222"/>
      <c r="IM178" s="222"/>
      <c r="IN178" s="222"/>
      <c r="IO178" s="222"/>
      <c r="IP178" s="222"/>
      <c r="IQ178" s="222"/>
      <c r="IR178" s="222"/>
      <c r="IS178" s="222"/>
      <c r="IT178" s="222"/>
      <c r="IU178" s="222"/>
      <c r="IV178" s="222"/>
      <c r="IW178" s="222"/>
      <c r="IX178" s="222"/>
      <c r="IY178" s="222"/>
      <c r="IZ178" s="222"/>
      <c r="JA178" s="222"/>
      <c r="JB178" s="222"/>
      <c r="JC178" s="222"/>
      <c r="JD178" s="222"/>
      <c r="JE178" s="222"/>
      <c r="JF178" s="222"/>
      <c r="JG178" s="222"/>
      <c r="JH178" s="222"/>
      <c r="JI178" s="222"/>
      <c r="JJ178" s="222"/>
      <c r="JK178" s="222"/>
      <c r="JL178" s="222"/>
      <c r="JM178" s="222"/>
      <c r="JN178" s="222"/>
      <c r="JO178" s="222"/>
      <c r="JP178" s="222"/>
      <c r="JQ178" s="222"/>
      <c r="JR178" s="222"/>
      <c r="JS178" s="222"/>
      <c r="JT178" s="222"/>
      <c r="JU178" s="222"/>
      <c r="JV178" s="222"/>
      <c r="JW178" s="222"/>
      <c r="JX178" s="222"/>
      <c r="JY178" s="222"/>
      <c r="JZ178" s="222"/>
      <c r="KA178" s="222"/>
      <c r="KB178" s="222"/>
      <c r="KC178" s="222"/>
      <c r="KD178" s="222"/>
      <c r="KE178" s="222"/>
      <c r="KF178" s="222"/>
      <c r="KG178" s="222"/>
      <c r="KH178" s="222"/>
      <c r="KI178" s="222"/>
      <c r="KJ178" s="222"/>
      <c r="KK178" s="222"/>
      <c r="KL178" s="222"/>
      <c r="KM178" s="222"/>
      <c r="KN178" s="222"/>
      <c r="KO178" s="222"/>
      <c r="KP178" s="222"/>
      <c r="KQ178" s="222"/>
      <c r="KR178" s="222"/>
      <c r="KS178" s="222"/>
      <c r="KT178" s="222"/>
      <c r="KU178" s="222"/>
      <c r="KV178" s="222"/>
      <c r="KW178" s="222"/>
      <c r="KX178" s="222"/>
      <c r="KY178" s="222"/>
      <c r="KZ178" s="222"/>
      <c r="LA178" s="222"/>
      <c r="LB178" s="222"/>
      <c r="LC178" s="222"/>
      <c r="LD178" s="222"/>
      <c r="LE178" s="222"/>
      <c r="LF178" s="222"/>
      <c r="LG178" s="222"/>
      <c r="LH178" s="222"/>
      <c r="LI178" s="222"/>
      <c r="LJ178" s="222"/>
      <c r="LK178" s="222"/>
      <c r="LL178" s="222"/>
      <c r="LM178" s="222"/>
      <c r="LN178" s="222"/>
      <c r="LO178" s="222"/>
      <c r="LP178" s="222"/>
      <c r="LQ178" s="222"/>
      <c r="LR178" s="222"/>
      <c r="LS178" s="222"/>
      <c r="LT178" s="222"/>
      <c r="LU178" s="222"/>
      <c r="LV178" s="222"/>
      <c r="LW178" s="222"/>
      <c r="LX178" s="222"/>
      <c r="LY178" s="222"/>
      <c r="LZ178" s="222"/>
      <c r="MA178" s="222"/>
      <c r="MB178" s="222"/>
      <c r="MC178" s="222"/>
      <c r="MD178" s="222"/>
      <c r="ME178" s="222"/>
      <c r="MF178" s="222"/>
      <c r="MG178" s="222"/>
      <c r="MH178" s="222"/>
      <c r="MI178" s="222"/>
      <c r="MJ178" s="222"/>
      <c r="MK178" s="222"/>
      <c r="ML178" s="222"/>
      <c r="MM178" s="222"/>
      <c r="MN178" s="222"/>
      <c r="MO178" s="222"/>
      <c r="MP178" s="222"/>
      <c r="MQ178" s="222"/>
      <c r="MR178" s="222"/>
      <c r="MS178" s="222"/>
      <c r="MT178" s="222"/>
      <c r="MU178" s="222"/>
      <c r="MV178" s="222"/>
      <c r="MW178" s="222"/>
      <c r="MX178" s="222"/>
      <c r="MY178" s="222"/>
      <c r="MZ178" s="222"/>
      <c r="NA178" s="222"/>
      <c r="NB178" s="222"/>
      <c r="NC178" s="222"/>
      <c r="ND178" s="222"/>
      <c r="NE178" s="222"/>
      <c r="NF178" s="222"/>
      <c r="NG178" s="222"/>
      <c r="NH178" s="222"/>
      <c r="NI178" s="222"/>
      <c r="NJ178" s="222"/>
      <c r="NK178" s="222"/>
      <c r="NL178" s="222"/>
      <c r="NM178" s="222"/>
      <c r="NN178" s="222"/>
      <c r="NO178" s="222"/>
      <c r="NP178" s="222"/>
      <c r="NQ178" s="222"/>
      <c r="NR178" s="222"/>
      <c r="NS178" s="222"/>
      <c r="NT178" s="222"/>
      <c r="NU178" s="222"/>
      <c r="NV178" s="222"/>
      <c r="NW178" s="222"/>
      <c r="NX178" s="222"/>
      <c r="NY178" s="222"/>
      <c r="NZ178" s="222"/>
      <c r="OA178" s="222"/>
      <c r="OB178" s="222"/>
      <c r="OC178" s="222"/>
      <c r="OD178" s="222"/>
      <c r="OE178" s="222"/>
      <c r="OF178" s="222"/>
      <c r="OG178" s="222"/>
      <c r="OH178" s="222"/>
      <c r="OI178" s="222"/>
      <c r="OJ178" s="222"/>
      <c r="OK178" s="222"/>
      <c r="OL178" s="222"/>
      <c r="OM178" s="222"/>
      <c r="ON178" s="222"/>
      <c r="OO178" s="222"/>
      <c r="OP178" s="222"/>
      <c r="OQ178" s="222"/>
      <c r="OR178" s="222"/>
      <c r="OS178" s="222"/>
      <c r="OT178" s="222"/>
      <c r="OU178" s="222"/>
      <c r="OV178" s="222"/>
      <c r="OW178" s="222"/>
      <c r="OX178" s="222"/>
      <c r="OY178" s="222"/>
      <c r="OZ178" s="222"/>
      <c r="PA178" s="222"/>
      <c r="PB178" s="222"/>
      <c r="PC178" s="222"/>
      <c r="PD178" s="222"/>
      <c r="PE178" s="222"/>
      <c r="PF178" s="222"/>
      <c r="PG178" s="222"/>
      <c r="PH178" s="222"/>
      <c r="PI178" s="222"/>
      <c r="PJ178" s="222"/>
      <c r="PK178" s="222"/>
      <c r="PL178" s="222"/>
      <c r="PM178" s="222"/>
      <c r="PN178" s="222"/>
      <c r="PO178" s="222"/>
      <c r="PP178" s="222"/>
      <c r="PQ178" s="222"/>
      <c r="PR178" s="222"/>
      <c r="PS178" s="222"/>
      <c r="PT178" s="222"/>
      <c r="PU178" s="222"/>
      <c r="PV178" s="222"/>
      <c r="PW178" s="222"/>
      <c r="PX178" s="222"/>
      <c r="PY178" s="222"/>
      <c r="PZ178" s="222"/>
      <c r="QA178" s="222"/>
      <c r="QB178" s="222"/>
      <c r="QC178" s="222"/>
      <c r="QD178" s="222"/>
      <c r="QE178" s="222"/>
      <c r="QF178" s="222"/>
      <c r="QG178" s="222"/>
      <c r="QH178" s="222"/>
      <c r="QI178" s="222"/>
      <c r="QJ178" s="222"/>
      <c r="QK178" s="222"/>
      <c r="QL178" s="222"/>
      <c r="QM178" s="222"/>
      <c r="QN178" s="222"/>
      <c r="QO178" s="222"/>
      <c r="QP178" s="222"/>
      <c r="QQ178" s="222"/>
      <c r="QR178" s="222"/>
      <c r="QS178" s="222"/>
      <c r="QT178" s="222"/>
      <c r="QU178" s="222"/>
      <c r="QV178" s="222"/>
      <c r="QW178" s="222"/>
      <c r="QX178" s="222"/>
      <c r="QY178" s="222"/>
      <c r="QZ178" s="222"/>
      <c r="RA178" s="222"/>
      <c r="RB178" s="222"/>
      <c r="RC178" s="222"/>
      <c r="RD178" s="222"/>
      <c r="RE178" s="222"/>
      <c r="RF178" s="222"/>
      <c r="RG178" s="222"/>
      <c r="RH178" s="222"/>
      <c r="RI178" s="222"/>
      <c r="RJ178" s="222"/>
      <c r="RK178" s="222"/>
      <c r="RL178" s="222"/>
      <c r="RM178" s="222"/>
      <c r="RN178" s="222"/>
      <c r="RO178" s="222"/>
      <c r="RP178" s="222"/>
      <c r="RQ178" s="222"/>
      <c r="RR178" s="222"/>
      <c r="RS178" s="222"/>
      <c r="RT178" s="222"/>
      <c r="RU178" s="222"/>
      <c r="RV178" s="222"/>
      <c r="RW178" s="222"/>
      <c r="RX178" s="222"/>
      <c r="RY178" s="222"/>
      <c r="RZ178" s="222"/>
      <c r="SA178" s="222"/>
      <c r="SB178" s="222"/>
      <c r="SC178" s="222"/>
      <c r="SD178" s="222"/>
      <c r="SE178" s="222"/>
      <c r="SF178" s="222"/>
      <c r="SG178" s="222"/>
      <c r="SH178" s="222"/>
      <c r="SI178" s="222"/>
      <c r="SJ178" s="222"/>
      <c r="SK178" s="222"/>
      <c r="SL178" s="222"/>
      <c r="SM178" s="222"/>
      <c r="SN178" s="222"/>
      <c r="SO178" s="222"/>
      <c r="SP178" s="222"/>
      <c r="SQ178" s="222"/>
      <c r="SR178" s="222"/>
      <c r="SS178" s="222"/>
      <c r="ST178" s="222"/>
      <c r="SU178" s="222"/>
      <c r="SV178" s="222"/>
      <c r="SW178" s="222"/>
      <c r="SX178" s="222"/>
      <c r="SY178" s="222"/>
      <c r="SZ178" s="222"/>
      <c r="TA178" s="222"/>
      <c r="TB178" s="222"/>
      <c r="TC178" s="222"/>
      <c r="TD178" s="222"/>
      <c r="TE178" s="222"/>
      <c r="TF178" s="222"/>
      <c r="TG178" s="222"/>
      <c r="TH178" s="222"/>
      <c r="TI178" s="222"/>
      <c r="TJ178" s="222"/>
      <c r="TK178" s="222"/>
      <c r="TL178" s="222"/>
      <c r="TM178" s="222"/>
      <c r="TN178" s="222"/>
      <c r="TO178" s="222"/>
      <c r="TP178" s="222"/>
      <c r="TQ178" s="222"/>
      <c r="TR178" s="222"/>
      <c r="TS178" s="222"/>
      <c r="TT178" s="222"/>
      <c r="TU178" s="222"/>
      <c r="TV178" s="222"/>
      <c r="TW178" s="222"/>
      <c r="TX178" s="222"/>
      <c r="TY178" s="222"/>
      <c r="TZ178" s="222"/>
      <c r="UA178" s="222"/>
      <c r="UB178" s="222"/>
      <c r="UC178" s="222"/>
      <c r="UD178" s="222"/>
      <c r="UE178" s="222"/>
      <c r="UF178" s="222"/>
      <c r="UG178" s="222"/>
      <c r="UH178" s="222"/>
      <c r="UI178" s="222"/>
      <c r="UJ178" s="222"/>
      <c r="UK178" s="222"/>
      <c r="UL178" s="222"/>
      <c r="UM178" s="222"/>
      <c r="UN178" s="222"/>
      <c r="UO178" s="222"/>
      <c r="UP178" s="222"/>
      <c r="UQ178" s="222"/>
      <c r="UR178" s="222"/>
      <c r="US178" s="222"/>
      <c r="UT178" s="222"/>
      <c r="UU178" s="222"/>
      <c r="UV178" s="222"/>
      <c r="UW178" s="222"/>
      <c r="UX178" s="222"/>
      <c r="UY178" s="222"/>
      <c r="UZ178" s="222"/>
      <c r="VA178" s="222"/>
      <c r="VB178" s="222"/>
      <c r="VC178" s="222"/>
      <c r="VD178" s="222"/>
      <c r="VE178" s="222"/>
      <c r="VF178" s="222"/>
      <c r="VG178" s="222"/>
      <c r="VH178" s="222"/>
      <c r="VI178" s="222"/>
      <c r="VJ178" s="222"/>
      <c r="VK178" s="222"/>
      <c r="VL178" s="222"/>
      <c r="VM178" s="222"/>
      <c r="VN178" s="222"/>
      <c r="VO178" s="222"/>
      <c r="VP178" s="222"/>
      <c r="VQ178" s="222"/>
      <c r="VR178" s="222"/>
      <c r="VS178" s="222"/>
      <c r="VT178" s="222"/>
      <c r="VU178" s="222"/>
      <c r="VV178" s="222"/>
      <c r="VW178" s="222"/>
      <c r="VX178" s="222"/>
      <c r="VY178" s="222"/>
      <c r="VZ178" s="222"/>
      <c r="WA178" s="222"/>
      <c r="WB178" s="222"/>
      <c r="WC178" s="222"/>
      <c r="WD178" s="222"/>
      <c r="WE178" s="222"/>
      <c r="WF178" s="222"/>
      <c r="WG178" s="222"/>
      <c r="WH178" s="222"/>
      <c r="WI178" s="222"/>
      <c r="WJ178" s="222"/>
      <c r="WK178" s="222"/>
      <c r="WL178" s="222"/>
      <c r="WM178" s="222"/>
      <c r="WN178" s="222"/>
      <c r="WO178" s="222"/>
      <c r="WP178" s="222"/>
      <c r="WQ178" s="222"/>
      <c r="WR178" s="222"/>
      <c r="WS178" s="222"/>
      <c r="WT178" s="222"/>
      <c r="WU178" s="222"/>
      <c r="WV178" s="222"/>
      <c r="WW178" s="222"/>
      <c r="WX178" s="222"/>
      <c r="WY178" s="222"/>
      <c r="WZ178" s="222"/>
      <c r="XA178" s="222"/>
      <c r="XB178" s="222"/>
      <c r="XC178" s="222"/>
      <c r="XD178" s="222"/>
      <c r="XE178" s="222"/>
      <c r="XF178" s="222"/>
      <c r="XG178" s="222"/>
      <c r="XH178" s="222"/>
      <c r="XI178" s="222"/>
      <c r="XJ178" s="222"/>
      <c r="XK178" s="222"/>
      <c r="XL178" s="222"/>
      <c r="XM178" s="222"/>
      <c r="XN178" s="222"/>
      <c r="XO178" s="222"/>
      <c r="XP178" s="222"/>
      <c r="XQ178" s="222"/>
      <c r="XR178" s="222"/>
      <c r="XS178" s="222"/>
      <c r="XT178" s="222"/>
      <c r="XU178" s="222"/>
      <c r="XV178" s="222"/>
      <c r="XW178" s="222"/>
      <c r="XX178" s="222"/>
      <c r="XY178" s="222"/>
      <c r="XZ178" s="222"/>
      <c r="YA178" s="222"/>
      <c r="YB178" s="222"/>
      <c r="YC178" s="222"/>
      <c r="YD178" s="222"/>
      <c r="YE178" s="222"/>
      <c r="YF178" s="222"/>
      <c r="YG178" s="222"/>
      <c r="YH178" s="222"/>
      <c r="YI178" s="222"/>
      <c r="YJ178" s="222"/>
      <c r="YK178" s="222"/>
      <c r="YL178" s="222"/>
      <c r="YM178" s="222"/>
      <c r="YN178" s="222"/>
      <c r="YO178" s="222"/>
      <c r="YP178" s="222"/>
      <c r="YQ178" s="222"/>
      <c r="YR178" s="222"/>
      <c r="YS178" s="222"/>
      <c r="YT178" s="222"/>
      <c r="YU178" s="222"/>
      <c r="YV178" s="222"/>
      <c r="YW178" s="222"/>
      <c r="YX178" s="222"/>
      <c r="YY178" s="222"/>
      <c r="YZ178" s="222"/>
      <c r="ZA178" s="222"/>
      <c r="ZB178" s="222"/>
      <c r="ZC178" s="222"/>
      <c r="ZD178" s="222"/>
      <c r="ZE178" s="222"/>
      <c r="ZF178" s="222"/>
      <c r="ZG178" s="222"/>
      <c r="ZH178" s="222"/>
      <c r="ZI178" s="222"/>
      <c r="ZJ178" s="222"/>
      <c r="ZK178" s="222"/>
      <c r="ZL178" s="222"/>
      <c r="ZM178" s="222"/>
      <c r="ZN178" s="222"/>
      <c r="ZO178" s="222"/>
      <c r="ZP178" s="222"/>
      <c r="ZQ178" s="222"/>
      <c r="ZR178" s="222"/>
      <c r="ZS178" s="222"/>
      <c r="ZT178" s="222"/>
      <c r="ZU178" s="222"/>
      <c r="ZV178" s="222"/>
      <c r="ZW178" s="222"/>
      <c r="ZX178" s="222"/>
      <c r="ZY178" s="222"/>
      <c r="ZZ178" s="222"/>
      <c r="AAA178" s="222"/>
      <c r="AAB178" s="222"/>
      <c r="AAC178" s="222"/>
      <c r="AAD178" s="222"/>
      <c r="AAE178" s="222"/>
      <c r="AAF178" s="222"/>
      <c r="AAG178" s="222"/>
      <c r="AAH178" s="222"/>
      <c r="AAI178" s="222"/>
      <c r="AAJ178" s="222"/>
      <c r="AAK178" s="222"/>
      <c r="AAL178" s="222"/>
      <c r="AAM178" s="222"/>
      <c r="AAN178" s="222"/>
      <c r="AAO178" s="222"/>
      <c r="AAP178" s="222"/>
      <c r="AAQ178" s="222"/>
      <c r="AAR178" s="222"/>
      <c r="AAS178" s="222"/>
      <c r="AAT178" s="222"/>
      <c r="AAU178" s="222"/>
      <c r="AAV178" s="222"/>
      <c r="AAW178" s="222"/>
      <c r="AAX178" s="222"/>
      <c r="AAY178" s="222"/>
      <c r="AAZ178" s="222"/>
      <c r="ABA178" s="222"/>
      <c r="ABB178" s="222"/>
      <c r="ABC178" s="222"/>
      <c r="ABD178" s="222"/>
      <c r="ABE178" s="222"/>
      <c r="ABF178" s="222"/>
      <c r="ABG178" s="222"/>
      <c r="ABH178" s="222"/>
      <c r="ABI178" s="222"/>
      <c r="ABJ178" s="222"/>
      <c r="ABK178" s="222"/>
      <c r="ABL178" s="222"/>
      <c r="ABM178" s="222"/>
      <c r="ABN178" s="222"/>
      <c r="ABO178" s="222"/>
      <c r="ABP178" s="222"/>
      <c r="ABQ178" s="222"/>
      <c r="ABR178" s="222"/>
      <c r="ABS178" s="222"/>
      <c r="ABT178" s="222"/>
      <c r="ABU178" s="222"/>
      <c r="ABV178" s="222"/>
      <c r="ABW178" s="222"/>
      <c r="ABX178" s="222"/>
      <c r="ABY178" s="222"/>
      <c r="ABZ178" s="222"/>
      <c r="ACA178" s="222"/>
      <c r="ACB178" s="222"/>
      <c r="ACC178" s="222"/>
      <c r="ACD178" s="222"/>
      <c r="ACE178" s="222"/>
      <c r="ACF178" s="222"/>
      <c r="ACG178" s="222"/>
      <c r="ACH178" s="222"/>
      <c r="ACI178" s="222"/>
      <c r="ACJ178" s="222"/>
      <c r="ACK178" s="222"/>
      <c r="ACL178" s="222"/>
      <c r="ACM178" s="222"/>
      <c r="ACN178" s="222"/>
      <c r="ACO178" s="222"/>
      <c r="ACP178" s="222"/>
      <c r="ACQ178" s="222"/>
      <c r="ACR178" s="222"/>
      <c r="ACS178" s="222"/>
      <c r="ACT178" s="222"/>
      <c r="ACU178" s="222"/>
      <c r="ACV178" s="222"/>
      <c r="ACW178" s="222"/>
      <c r="ACX178" s="222"/>
      <c r="ACY178" s="222"/>
      <c r="ACZ178" s="222"/>
      <c r="ADA178" s="222"/>
      <c r="ADB178" s="222"/>
      <c r="ADC178" s="222"/>
      <c r="ADD178" s="222"/>
      <c r="ADE178" s="222"/>
      <c r="ADF178" s="222"/>
      <c r="ADG178" s="222"/>
      <c r="ADH178" s="222"/>
      <c r="ADI178" s="222"/>
      <c r="ADJ178" s="222"/>
      <c r="ADK178" s="222"/>
      <c r="ADL178" s="222"/>
      <c r="ADM178" s="222"/>
      <c r="ADN178" s="222"/>
      <c r="ADO178" s="222"/>
      <c r="ADP178" s="222"/>
      <c r="ADQ178" s="222"/>
      <c r="ADR178" s="222"/>
      <c r="ADS178" s="222"/>
      <c r="ADT178" s="222"/>
      <c r="ADU178" s="222"/>
      <c r="ADV178" s="222"/>
      <c r="ADW178" s="222"/>
      <c r="ADX178" s="222"/>
      <c r="ADY178" s="222"/>
      <c r="ADZ178" s="222"/>
      <c r="AEA178" s="222"/>
      <c r="AEB178" s="222"/>
      <c r="AEC178" s="222"/>
      <c r="AED178" s="222"/>
      <c r="AEE178" s="222"/>
      <c r="AEF178" s="222"/>
      <c r="AEG178" s="222"/>
      <c r="AEH178" s="222"/>
      <c r="AEI178" s="222"/>
      <c r="AEJ178" s="222"/>
      <c r="AEK178" s="222"/>
      <c r="AEL178" s="222"/>
      <c r="AEM178" s="222"/>
      <c r="AEN178" s="222"/>
      <c r="AEO178" s="222"/>
      <c r="AEP178" s="222"/>
      <c r="AEQ178" s="222"/>
      <c r="AER178" s="222"/>
      <c r="AES178" s="222"/>
      <c r="AET178" s="222"/>
      <c r="AEU178" s="222"/>
      <c r="AEV178" s="222"/>
      <c r="AEW178" s="222"/>
      <c r="AEX178" s="222"/>
      <c r="AEY178" s="222"/>
      <c r="AEZ178" s="222"/>
      <c r="AFA178" s="222"/>
      <c r="AFB178" s="222"/>
      <c r="AFC178" s="222"/>
      <c r="AFD178" s="222"/>
      <c r="AFE178" s="222"/>
      <c r="AFF178" s="222"/>
      <c r="AFG178" s="222"/>
      <c r="AFH178" s="222"/>
      <c r="AFI178" s="222"/>
      <c r="AFJ178" s="222"/>
      <c r="AFK178" s="222"/>
      <c r="AFL178" s="222"/>
      <c r="AFM178" s="222"/>
      <c r="AFN178" s="222"/>
      <c r="AFO178" s="222"/>
      <c r="AFP178" s="222"/>
      <c r="AFQ178" s="222"/>
      <c r="AFR178" s="222"/>
      <c r="AFS178" s="222"/>
      <c r="AFT178" s="222"/>
      <c r="AFU178" s="222"/>
      <c r="AFV178" s="222"/>
      <c r="AFW178" s="222"/>
      <c r="AFX178" s="222"/>
      <c r="AFY178" s="222"/>
      <c r="AFZ178" s="222"/>
      <c r="AGA178" s="222"/>
      <c r="AGB178" s="222"/>
      <c r="AGC178" s="222"/>
      <c r="AGD178" s="222"/>
      <c r="AGE178" s="222"/>
      <c r="AGF178" s="222"/>
      <c r="AGG178" s="222"/>
      <c r="AGH178" s="222"/>
      <c r="AGI178" s="222"/>
      <c r="AGJ178" s="222"/>
      <c r="AGK178" s="222"/>
      <c r="AGL178" s="222"/>
      <c r="AGM178" s="222"/>
      <c r="AGN178" s="222"/>
      <c r="AGO178" s="222"/>
      <c r="AGP178" s="222"/>
      <c r="AGQ178" s="222"/>
      <c r="AGR178" s="222"/>
      <c r="AGS178" s="222"/>
      <c r="AGT178" s="222"/>
      <c r="AGU178" s="222"/>
      <c r="AGV178" s="222"/>
      <c r="AGW178" s="222"/>
      <c r="AGX178" s="222"/>
      <c r="AGY178" s="222"/>
      <c r="AGZ178" s="222"/>
      <c r="AHA178" s="222"/>
      <c r="AHB178" s="222"/>
      <c r="AHC178" s="222"/>
      <c r="AHD178" s="222"/>
      <c r="AHE178" s="222"/>
      <c r="AHF178" s="222"/>
      <c r="AHG178" s="222"/>
      <c r="AHH178" s="222"/>
      <c r="AHI178" s="222"/>
      <c r="AHJ178" s="222"/>
      <c r="AHK178" s="222"/>
      <c r="AHL178" s="222"/>
      <c r="AHM178" s="222"/>
      <c r="AHN178" s="222"/>
      <c r="AHO178" s="222"/>
      <c r="AHP178" s="222"/>
      <c r="AHQ178" s="222"/>
      <c r="AHR178" s="222"/>
      <c r="AHS178" s="222"/>
      <c r="AHT178" s="222"/>
      <c r="AHU178" s="222"/>
      <c r="AHV178" s="222"/>
      <c r="AHW178" s="222"/>
      <c r="AHX178" s="222"/>
      <c r="AHY178" s="222"/>
      <c r="AHZ178" s="222"/>
      <c r="AIA178" s="222"/>
      <c r="AIB178" s="222"/>
      <c r="AIC178" s="222"/>
      <c r="AID178" s="222"/>
      <c r="AIE178" s="222"/>
      <c r="AIF178" s="222"/>
      <c r="AIG178" s="222"/>
      <c r="AIH178" s="222"/>
      <c r="AII178" s="222"/>
      <c r="AIJ178" s="222"/>
      <c r="AIK178" s="222"/>
      <c r="AIL178" s="222"/>
      <c r="AIM178" s="222"/>
      <c r="AIN178" s="222"/>
      <c r="AIO178" s="222"/>
      <c r="AIP178" s="222"/>
      <c r="AIQ178" s="222"/>
      <c r="AIR178" s="222"/>
      <c r="AIS178" s="222"/>
      <c r="AIT178" s="222"/>
      <c r="AIU178" s="222"/>
      <c r="AIV178" s="222"/>
      <c r="AIW178" s="222"/>
      <c r="AIX178" s="222"/>
      <c r="AIY178" s="222"/>
      <c r="AIZ178" s="222"/>
      <c r="AJA178" s="222"/>
      <c r="AJB178" s="222"/>
      <c r="AJC178" s="222"/>
      <c r="AJD178" s="222"/>
      <c r="AJE178" s="222"/>
      <c r="AJF178" s="222"/>
      <c r="AJG178" s="222"/>
      <c r="AJH178" s="222"/>
      <c r="AJI178" s="222"/>
      <c r="AJJ178" s="222"/>
      <c r="AJK178" s="222"/>
      <c r="AJL178" s="222"/>
      <c r="AJM178" s="222"/>
      <c r="AJN178" s="222"/>
      <c r="AJO178" s="222"/>
      <c r="AJP178" s="222"/>
      <c r="AJQ178" s="222"/>
      <c r="AJR178" s="222"/>
      <c r="AJS178" s="222"/>
      <c r="AJT178" s="222"/>
      <c r="AJU178" s="222"/>
      <c r="AJV178" s="222"/>
      <c r="AJW178" s="222"/>
      <c r="AJX178" s="222"/>
      <c r="AJY178" s="222"/>
      <c r="AJZ178" s="222"/>
      <c r="AKA178" s="222"/>
      <c r="AKB178" s="222"/>
      <c r="AKC178" s="222"/>
      <c r="AKD178" s="222"/>
      <c r="AKE178" s="222"/>
      <c r="AKF178" s="222"/>
      <c r="AKG178" s="222"/>
      <c r="AKH178" s="222"/>
      <c r="AKI178" s="222"/>
      <c r="AKJ178" s="222"/>
      <c r="AKK178" s="222"/>
      <c r="AKL178" s="222"/>
      <c r="AKM178" s="222"/>
      <c r="AKN178" s="222"/>
      <c r="AKO178" s="222"/>
      <c r="AKP178" s="222"/>
      <c r="AKQ178" s="222"/>
      <c r="AKR178" s="222"/>
      <c r="AKS178" s="222"/>
      <c r="AKT178" s="222"/>
      <c r="AKU178" s="222"/>
      <c r="AKV178" s="222"/>
      <c r="AKW178" s="222"/>
      <c r="AKX178" s="222"/>
      <c r="AKY178" s="222"/>
      <c r="AKZ178" s="222"/>
      <c r="ALA178" s="222"/>
      <c r="ALB178" s="222"/>
      <c r="ALC178" s="222"/>
      <c r="ALD178" s="222"/>
      <c r="ALE178" s="222"/>
      <c r="ALF178" s="222"/>
      <c r="ALG178" s="222"/>
      <c r="ALH178" s="222"/>
      <c r="ALI178" s="222"/>
      <c r="ALJ178" s="222"/>
      <c r="ALK178" s="222"/>
      <c r="ALL178" s="222"/>
      <c r="ALM178" s="222"/>
      <c r="ALN178" s="222"/>
      <c r="ALO178" s="222"/>
    </row>
    <row r="179" spans="1:1003" s="322" customFormat="1" x14ac:dyDescent="0.25">
      <c r="A179" s="223"/>
      <c r="B179" s="331"/>
      <c r="C179" s="330"/>
      <c r="D179" s="331"/>
      <c r="E179" s="222"/>
      <c r="F179" s="222"/>
      <c r="G179" s="222"/>
      <c r="H179" s="222"/>
      <c r="I179" s="222"/>
      <c r="J179" s="222"/>
      <c r="K179" s="222"/>
      <c r="L179" s="222"/>
      <c r="M179" s="222"/>
      <c r="N179" s="222"/>
      <c r="O179" s="222"/>
      <c r="P179" s="222"/>
      <c r="Q179" s="222"/>
      <c r="R179" s="222"/>
      <c r="S179" s="222"/>
      <c r="T179" s="222"/>
      <c r="U179" s="222"/>
      <c r="V179" s="222"/>
      <c r="W179" s="222"/>
      <c r="X179" s="222"/>
      <c r="Y179" s="222"/>
      <c r="Z179" s="222"/>
      <c r="AA179" s="222"/>
      <c r="AB179" s="222"/>
      <c r="AC179" s="222"/>
      <c r="AD179" s="222"/>
      <c r="AE179" s="222"/>
      <c r="AF179" s="222"/>
      <c r="AG179" s="222"/>
      <c r="AH179" s="222"/>
      <c r="AI179" s="222"/>
      <c r="AJ179" s="222"/>
      <c r="AK179" s="222"/>
      <c r="AL179" s="222"/>
      <c r="AM179" s="222"/>
      <c r="AN179" s="222"/>
      <c r="AO179" s="222"/>
      <c r="AP179" s="222"/>
      <c r="AQ179" s="222"/>
      <c r="AR179" s="222"/>
      <c r="AS179" s="222"/>
      <c r="AT179" s="222"/>
      <c r="AU179" s="222"/>
      <c r="AV179" s="222"/>
      <c r="AW179" s="222"/>
      <c r="AX179" s="222"/>
      <c r="AY179" s="222"/>
      <c r="AZ179" s="222"/>
      <c r="BA179" s="222"/>
      <c r="BB179" s="222"/>
      <c r="BC179" s="222"/>
      <c r="BD179" s="222"/>
      <c r="BE179" s="222"/>
      <c r="BF179" s="222"/>
      <c r="BG179" s="222"/>
      <c r="BH179" s="222"/>
      <c r="BI179" s="222"/>
      <c r="BJ179" s="222"/>
      <c r="BK179" s="222"/>
      <c r="BL179" s="222"/>
      <c r="BM179" s="222"/>
      <c r="BN179" s="222"/>
      <c r="BO179" s="222"/>
      <c r="BP179" s="222"/>
      <c r="BQ179" s="222"/>
      <c r="BR179" s="222"/>
      <c r="BS179" s="222"/>
      <c r="BT179" s="222"/>
      <c r="BU179" s="222"/>
      <c r="BV179" s="222"/>
      <c r="BW179" s="222"/>
      <c r="BX179" s="222"/>
      <c r="BY179" s="222"/>
      <c r="BZ179" s="222"/>
      <c r="CA179" s="222"/>
      <c r="CB179" s="222"/>
      <c r="CC179" s="222"/>
      <c r="CD179" s="222"/>
      <c r="CE179" s="222"/>
      <c r="CF179" s="222"/>
      <c r="CG179" s="222"/>
      <c r="CH179" s="222"/>
      <c r="CI179" s="222"/>
      <c r="CJ179" s="222"/>
      <c r="CK179" s="222"/>
      <c r="CL179" s="222"/>
      <c r="CM179" s="222"/>
      <c r="CN179" s="222"/>
      <c r="CO179" s="222"/>
      <c r="CP179" s="222"/>
      <c r="CQ179" s="222"/>
      <c r="CR179" s="222"/>
      <c r="CS179" s="222"/>
      <c r="CT179" s="222"/>
      <c r="CU179" s="222"/>
      <c r="CV179" s="222"/>
      <c r="CW179" s="222"/>
      <c r="CX179" s="222"/>
      <c r="CY179" s="222"/>
      <c r="CZ179" s="222"/>
      <c r="DA179" s="222"/>
      <c r="DB179" s="222"/>
      <c r="DC179" s="222"/>
      <c r="DD179" s="222"/>
      <c r="DE179" s="222"/>
      <c r="DF179" s="222"/>
      <c r="DG179" s="222"/>
      <c r="DH179" s="222"/>
      <c r="DI179" s="222"/>
      <c r="DJ179" s="222"/>
      <c r="DK179" s="222"/>
      <c r="DL179" s="222"/>
      <c r="DM179" s="222"/>
      <c r="DN179" s="222"/>
      <c r="DO179" s="222"/>
      <c r="DP179" s="222"/>
      <c r="DQ179" s="222"/>
      <c r="DR179" s="222"/>
      <c r="DS179" s="222"/>
      <c r="DT179" s="222"/>
      <c r="DU179" s="222"/>
      <c r="DV179" s="222"/>
      <c r="DW179" s="222"/>
      <c r="DX179" s="222"/>
      <c r="DY179" s="222"/>
      <c r="DZ179" s="222"/>
      <c r="EA179" s="222"/>
      <c r="EB179" s="222"/>
      <c r="EC179" s="222"/>
      <c r="ED179" s="222"/>
      <c r="EE179" s="222"/>
      <c r="EF179" s="222"/>
      <c r="EG179" s="222"/>
      <c r="EH179" s="222"/>
      <c r="EI179" s="222"/>
      <c r="EJ179" s="222"/>
      <c r="EK179" s="222"/>
      <c r="EL179" s="222"/>
      <c r="EM179" s="222"/>
      <c r="EN179" s="222"/>
      <c r="EO179" s="222"/>
      <c r="EP179" s="222"/>
      <c r="EQ179" s="222"/>
      <c r="ER179" s="222"/>
      <c r="ES179" s="222"/>
      <c r="ET179" s="222"/>
      <c r="EU179" s="222"/>
      <c r="EV179" s="222"/>
      <c r="EW179" s="222"/>
      <c r="EX179" s="222"/>
      <c r="EY179" s="222"/>
      <c r="EZ179" s="222"/>
      <c r="FA179" s="222"/>
      <c r="FB179" s="222"/>
      <c r="FC179" s="222"/>
      <c r="FD179" s="222"/>
      <c r="FE179" s="222"/>
      <c r="FF179" s="222"/>
      <c r="FG179" s="222"/>
      <c r="FH179" s="222"/>
      <c r="FI179" s="222"/>
      <c r="FJ179" s="222"/>
      <c r="FK179" s="222"/>
      <c r="FL179" s="222"/>
      <c r="FM179" s="222"/>
      <c r="FN179" s="222"/>
      <c r="FO179" s="222"/>
      <c r="FP179" s="222"/>
      <c r="FQ179" s="222"/>
      <c r="FR179" s="222"/>
      <c r="FS179" s="222"/>
      <c r="FT179" s="222"/>
      <c r="FU179" s="222"/>
      <c r="FV179" s="222"/>
      <c r="FW179" s="222"/>
      <c r="FX179" s="222"/>
      <c r="FY179" s="222"/>
      <c r="FZ179" s="222"/>
      <c r="GA179" s="222"/>
      <c r="GB179" s="222"/>
      <c r="GC179" s="222"/>
      <c r="GD179" s="222"/>
      <c r="GE179" s="222"/>
      <c r="GF179" s="222"/>
      <c r="GG179" s="222"/>
      <c r="GH179" s="222"/>
      <c r="GI179" s="222"/>
      <c r="GJ179" s="222"/>
      <c r="GK179" s="222"/>
      <c r="GL179" s="222"/>
      <c r="GM179" s="222"/>
      <c r="GN179" s="222"/>
      <c r="GO179" s="222"/>
      <c r="GP179" s="222"/>
      <c r="GQ179" s="222"/>
      <c r="GR179" s="222"/>
      <c r="GS179" s="222"/>
      <c r="GT179" s="222"/>
      <c r="GU179" s="222"/>
      <c r="GV179" s="222"/>
      <c r="GW179" s="222"/>
      <c r="GX179" s="222"/>
      <c r="GY179" s="222"/>
      <c r="GZ179" s="222"/>
      <c r="HA179" s="222"/>
      <c r="HB179" s="222"/>
      <c r="HC179" s="222"/>
      <c r="HD179" s="222"/>
      <c r="HE179" s="222"/>
      <c r="HF179" s="222"/>
      <c r="HG179" s="222"/>
      <c r="HH179" s="222"/>
      <c r="HI179" s="222"/>
      <c r="HJ179" s="222"/>
      <c r="HK179" s="222"/>
      <c r="HL179" s="222"/>
      <c r="HM179" s="222"/>
      <c r="HN179" s="222"/>
      <c r="HO179" s="222"/>
      <c r="HP179" s="222"/>
      <c r="HQ179" s="222"/>
      <c r="HR179" s="222"/>
      <c r="HS179" s="222"/>
      <c r="HT179" s="222"/>
      <c r="HU179" s="222"/>
      <c r="HV179" s="222"/>
      <c r="HW179" s="222"/>
      <c r="HX179" s="222"/>
      <c r="HY179" s="222"/>
      <c r="HZ179" s="222"/>
      <c r="IA179" s="222"/>
      <c r="IB179" s="222"/>
      <c r="IC179" s="222"/>
      <c r="ID179" s="222"/>
      <c r="IE179" s="222"/>
      <c r="IF179" s="222"/>
      <c r="IG179" s="222"/>
      <c r="IH179" s="222"/>
      <c r="II179" s="222"/>
      <c r="IJ179" s="222"/>
      <c r="IK179" s="222"/>
      <c r="IL179" s="222"/>
      <c r="IM179" s="222"/>
      <c r="IN179" s="222"/>
      <c r="IO179" s="222"/>
      <c r="IP179" s="222"/>
      <c r="IQ179" s="222"/>
      <c r="IR179" s="222"/>
      <c r="IS179" s="222"/>
      <c r="IT179" s="222"/>
      <c r="IU179" s="222"/>
      <c r="IV179" s="222"/>
      <c r="IW179" s="222"/>
      <c r="IX179" s="222"/>
      <c r="IY179" s="222"/>
      <c r="IZ179" s="222"/>
      <c r="JA179" s="222"/>
      <c r="JB179" s="222"/>
      <c r="JC179" s="222"/>
      <c r="JD179" s="222"/>
      <c r="JE179" s="222"/>
      <c r="JF179" s="222"/>
      <c r="JG179" s="222"/>
      <c r="JH179" s="222"/>
      <c r="JI179" s="222"/>
      <c r="JJ179" s="222"/>
      <c r="JK179" s="222"/>
      <c r="JL179" s="222"/>
      <c r="JM179" s="222"/>
      <c r="JN179" s="222"/>
      <c r="JO179" s="222"/>
      <c r="JP179" s="222"/>
      <c r="JQ179" s="222"/>
      <c r="JR179" s="222"/>
      <c r="JS179" s="222"/>
      <c r="JT179" s="222"/>
      <c r="JU179" s="222"/>
      <c r="JV179" s="222"/>
      <c r="JW179" s="222"/>
      <c r="JX179" s="222"/>
      <c r="JY179" s="222"/>
      <c r="JZ179" s="222"/>
      <c r="KA179" s="222"/>
      <c r="KB179" s="222"/>
      <c r="KC179" s="222"/>
      <c r="KD179" s="222"/>
      <c r="KE179" s="222"/>
      <c r="KF179" s="222"/>
      <c r="KG179" s="222"/>
      <c r="KH179" s="222"/>
      <c r="KI179" s="222"/>
      <c r="KJ179" s="222"/>
      <c r="KK179" s="222"/>
      <c r="KL179" s="222"/>
      <c r="KM179" s="222"/>
      <c r="KN179" s="222"/>
      <c r="KO179" s="222"/>
      <c r="KP179" s="222"/>
      <c r="KQ179" s="222"/>
      <c r="KR179" s="222"/>
      <c r="KS179" s="222"/>
      <c r="KT179" s="222"/>
      <c r="KU179" s="222"/>
      <c r="KV179" s="222"/>
      <c r="KW179" s="222"/>
      <c r="KX179" s="222"/>
      <c r="KY179" s="222"/>
      <c r="KZ179" s="222"/>
      <c r="LA179" s="222"/>
      <c r="LB179" s="222"/>
      <c r="LC179" s="222"/>
      <c r="LD179" s="222"/>
      <c r="LE179" s="222"/>
      <c r="LF179" s="222"/>
      <c r="LG179" s="222"/>
      <c r="LH179" s="222"/>
      <c r="LI179" s="222"/>
      <c r="LJ179" s="222"/>
      <c r="LK179" s="222"/>
      <c r="LL179" s="222"/>
      <c r="LM179" s="222"/>
      <c r="LN179" s="222"/>
      <c r="LO179" s="222"/>
      <c r="LP179" s="222"/>
      <c r="LQ179" s="222"/>
      <c r="LR179" s="222"/>
      <c r="LS179" s="222"/>
      <c r="LT179" s="222"/>
      <c r="LU179" s="222"/>
      <c r="LV179" s="222"/>
      <c r="LW179" s="222"/>
      <c r="LX179" s="222"/>
      <c r="LY179" s="222"/>
      <c r="LZ179" s="222"/>
      <c r="MA179" s="222"/>
      <c r="MB179" s="222"/>
      <c r="MC179" s="222"/>
      <c r="MD179" s="222"/>
      <c r="ME179" s="222"/>
      <c r="MF179" s="222"/>
      <c r="MG179" s="222"/>
      <c r="MH179" s="222"/>
      <c r="MI179" s="222"/>
      <c r="MJ179" s="222"/>
      <c r="MK179" s="222"/>
      <c r="ML179" s="222"/>
      <c r="MM179" s="222"/>
      <c r="MN179" s="222"/>
      <c r="MO179" s="222"/>
      <c r="MP179" s="222"/>
      <c r="MQ179" s="222"/>
      <c r="MR179" s="222"/>
      <c r="MS179" s="222"/>
      <c r="MT179" s="222"/>
      <c r="MU179" s="222"/>
      <c r="MV179" s="222"/>
      <c r="MW179" s="222"/>
      <c r="MX179" s="222"/>
      <c r="MY179" s="222"/>
      <c r="MZ179" s="222"/>
      <c r="NA179" s="222"/>
      <c r="NB179" s="222"/>
      <c r="NC179" s="222"/>
      <c r="ND179" s="222"/>
      <c r="NE179" s="222"/>
      <c r="NF179" s="222"/>
      <c r="NG179" s="222"/>
      <c r="NH179" s="222"/>
      <c r="NI179" s="222"/>
      <c r="NJ179" s="222"/>
      <c r="NK179" s="222"/>
      <c r="NL179" s="222"/>
      <c r="NM179" s="222"/>
      <c r="NN179" s="222"/>
      <c r="NO179" s="222"/>
      <c r="NP179" s="222"/>
      <c r="NQ179" s="222"/>
      <c r="NR179" s="222"/>
      <c r="NS179" s="222"/>
      <c r="NT179" s="222"/>
      <c r="NU179" s="222"/>
      <c r="NV179" s="222"/>
      <c r="NW179" s="222"/>
      <c r="NX179" s="222"/>
      <c r="NY179" s="222"/>
      <c r="NZ179" s="222"/>
      <c r="OA179" s="222"/>
      <c r="OB179" s="222"/>
      <c r="OC179" s="222"/>
      <c r="OD179" s="222"/>
      <c r="OE179" s="222"/>
      <c r="OF179" s="222"/>
      <c r="OG179" s="222"/>
      <c r="OH179" s="222"/>
      <c r="OI179" s="222"/>
      <c r="OJ179" s="222"/>
      <c r="OK179" s="222"/>
      <c r="OL179" s="222"/>
      <c r="OM179" s="222"/>
      <c r="ON179" s="222"/>
      <c r="OO179" s="222"/>
      <c r="OP179" s="222"/>
      <c r="OQ179" s="222"/>
      <c r="OR179" s="222"/>
      <c r="OS179" s="222"/>
      <c r="OT179" s="222"/>
      <c r="OU179" s="222"/>
      <c r="OV179" s="222"/>
      <c r="OW179" s="222"/>
      <c r="OX179" s="222"/>
      <c r="OY179" s="222"/>
      <c r="OZ179" s="222"/>
      <c r="PA179" s="222"/>
      <c r="PB179" s="222"/>
      <c r="PC179" s="222"/>
      <c r="PD179" s="222"/>
      <c r="PE179" s="222"/>
      <c r="PF179" s="222"/>
      <c r="PG179" s="222"/>
      <c r="PH179" s="222"/>
      <c r="PI179" s="222"/>
      <c r="PJ179" s="222"/>
      <c r="PK179" s="222"/>
      <c r="PL179" s="222"/>
      <c r="PM179" s="222"/>
      <c r="PN179" s="222"/>
      <c r="PO179" s="222"/>
      <c r="PP179" s="222"/>
      <c r="PQ179" s="222"/>
      <c r="PR179" s="222"/>
      <c r="PS179" s="222"/>
      <c r="PT179" s="222"/>
      <c r="PU179" s="222"/>
      <c r="PV179" s="222"/>
      <c r="PW179" s="222"/>
      <c r="PX179" s="222"/>
      <c r="PY179" s="222"/>
      <c r="PZ179" s="222"/>
      <c r="QA179" s="222"/>
      <c r="QB179" s="222"/>
      <c r="QC179" s="222"/>
      <c r="QD179" s="222"/>
      <c r="QE179" s="222"/>
      <c r="QF179" s="222"/>
      <c r="QG179" s="222"/>
      <c r="QH179" s="222"/>
      <c r="QI179" s="222"/>
      <c r="QJ179" s="222"/>
      <c r="QK179" s="222"/>
      <c r="QL179" s="222"/>
      <c r="QM179" s="222"/>
      <c r="QN179" s="222"/>
      <c r="QO179" s="222"/>
      <c r="QP179" s="222"/>
      <c r="QQ179" s="222"/>
      <c r="QR179" s="222"/>
      <c r="QS179" s="222"/>
      <c r="QT179" s="222"/>
      <c r="QU179" s="222"/>
      <c r="QV179" s="222"/>
      <c r="QW179" s="222"/>
      <c r="QX179" s="222"/>
      <c r="QY179" s="222"/>
      <c r="QZ179" s="222"/>
      <c r="RA179" s="222"/>
      <c r="RB179" s="222"/>
      <c r="RC179" s="222"/>
      <c r="RD179" s="222"/>
      <c r="RE179" s="222"/>
      <c r="RF179" s="222"/>
      <c r="RG179" s="222"/>
      <c r="RH179" s="222"/>
      <c r="RI179" s="222"/>
      <c r="RJ179" s="222"/>
      <c r="RK179" s="222"/>
      <c r="RL179" s="222"/>
      <c r="RM179" s="222"/>
      <c r="RN179" s="222"/>
      <c r="RO179" s="222"/>
      <c r="RP179" s="222"/>
      <c r="RQ179" s="222"/>
      <c r="RR179" s="222"/>
      <c r="RS179" s="222"/>
      <c r="RT179" s="222"/>
      <c r="RU179" s="222"/>
      <c r="RV179" s="222"/>
      <c r="RW179" s="222"/>
      <c r="RX179" s="222"/>
      <c r="RY179" s="222"/>
      <c r="RZ179" s="222"/>
      <c r="SA179" s="222"/>
      <c r="SB179" s="222"/>
      <c r="SC179" s="222"/>
      <c r="SD179" s="222"/>
      <c r="SE179" s="222"/>
      <c r="SF179" s="222"/>
      <c r="SG179" s="222"/>
      <c r="SH179" s="222"/>
      <c r="SI179" s="222"/>
      <c r="SJ179" s="222"/>
      <c r="SK179" s="222"/>
      <c r="SL179" s="222"/>
      <c r="SM179" s="222"/>
      <c r="SN179" s="222"/>
      <c r="SO179" s="222"/>
      <c r="SP179" s="222"/>
      <c r="SQ179" s="222"/>
      <c r="SR179" s="222"/>
      <c r="SS179" s="222"/>
      <c r="ST179" s="222"/>
      <c r="SU179" s="222"/>
      <c r="SV179" s="222"/>
      <c r="SW179" s="222"/>
      <c r="SX179" s="222"/>
      <c r="SY179" s="222"/>
      <c r="SZ179" s="222"/>
      <c r="TA179" s="222"/>
      <c r="TB179" s="222"/>
      <c r="TC179" s="222"/>
      <c r="TD179" s="222"/>
      <c r="TE179" s="222"/>
      <c r="TF179" s="222"/>
      <c r="TG179" s="222"/>
      <c r="TH179" s="222"/>
      <c r="TI179" s="222"/>
      <c r="TJ179" s="222"/>
      <c r="TK179" s="222"/>
      <c r="TL179" s="222"/>
      <c r="TM179" s="222"/>
      <c r="TN179" s="222"/>
      <c r="TO179" s="222"/>
      <c r="TP179" s="222"/>
      <c r="TQ179" s="222"/>
      <c r="TR179" s="222"/>
      <c r="TS179" s="222"/>
      <c r="TT179" s="222"/>
      <c r="TU179" s="222"/>
      <c r="TV179" s="222"/>
      <c r="TW179" s="222"/>
      <c r="TX179" s="222"/>
      <c r="TY179" s="222"/>
      <c r="TZ179" s="222"/>
      <c r="UA179" s="222"/>
      <c r="UB179" s="222"/>
      <c r="UC179" s="222"/>
      <c r="UD179" s="222"/>
      <c r="UE179" s="222"/>
      <c r="UF179" s="222"/>
      <c r="UG179" s="222"/>
      <c r="UH179" s="222"/>
      <c r="UI179" s="222"/>
      <c r="UJ179" s="222"/>
      <c r="UK179" s="222"/>
      <c r="UL179" s="222"/>
      <c r="UM179" s="222"/>
      <c r="UN179" s="222"/>
      <c r="UO179" s="222"/>
      <c r="UP179" s="222"/>
      <c r="UQ179" s="222"/>
      <c r="UR179" s="222"/>
      <c r="US179" s="222"/>
      <c r="UT179" s="222"/>
      <c r="UU179" s="222"/>
      <c r="UV179" s="222"/>
      <c r="UW179" s="222"/>
      <c r="UX179" s="222"/>
      <c r="UY179" s="222"/>
      <c r="UZ179" s="222"/>
      <c r="VA179" s="222"/>
      <c r="VB179" s="222"/>
      <c r="VC179" s="222"/>
      <c r="VD179" s="222"/>
      <c r="VE179" s="222"/>
      <c r="VF179" s="222"/>
      <c r="VG179" s="222"/>
      <c r="VH179" s="222"/>
      <c r="VI179" s="222"/>
      <c r="VJ179" s="222"/>
      <c r="VK179" s="222"/>
      <c r="VL179" s="222"/>
      <c r="VM179" s="222"/>
      <c r="VN179" s="222"/>
      <c r="VO179" s="222"/>
      <c r="VP179" s="222"/>
      <c r="VQ179" s="222"/>
      <c r="VR179" s="222"/>
      <c r="VS179" s="222"/>
      <c r="VT179" s="222"/>
      <c r="VU179" s="222"/>
      <c r="VV179" s="222"/>
      <c r="VW179" s="222"/>
      <c r="VX179" s="222"/>
      <c r="VY179" s="222"/>
      <c r="VZ179" s="222"/>
      <c r="WA179" s="222"/>
      <c r="WB179" s="222"/>
      <c r="WC179" s="222"/>
      <c r="WD179" s="222"/>
      <c r="WE179" s="222"/>
      <c r="WF179" s="222"/>
      <c r="WG179" s="222"/>
      <c r="WH179" s="222"/>
      <c r="WI179" s="222"/>
      <c r="WJ179" s="222"/>
      <c r="WK179" s="222"/>
      <c r="WL179" s="222"/>
      <c r="WM179" s="222"/>
      <c r="WN179" s="222"/>
      <c r="WO179" s="222"/>
      <c r="WP179" s="222"/>
      <c r="WQ179" s="222"/>
      <c r="WR179" s="222"/>
      <c r="WS179" s="222"/>
      <c r="WT179" s="222"/>
      <c r="WU179" s="222"/>
      <c r="WV179" s="222"/>
      <c r="WW179" s="222"/>
      <c r="WX179" s="222"/>
      <c r="WY179" s="222"/>
      <c r="WZ179" s="222"/>
      <c r="XA179" s="222"/>
      <c r="XB179" s="222"/>
      <c r="XC179" s="222"/>
      <c r="XD179" s="222"/>
      <c r="XE179" s="222"/>
      <c r="XF179" s="222"/>
      <c r="XG179" s="222"/>
      <c r="XH179" s="222"/>
      <c r="XI179" s="222"/>
      <c r="XJ179" s="222"/>
      <c r="XK179" s="222"/>
      <c r="XL179" s="222"/>
      <c r="XM179" s="222"/>
      <c r="XN179" s="222"/>
      <c r="XO179" s="222"/>
      <c r="XP179" s="222"/>
      <c r="XQ179" s="222"/>
      <c r="XR179" s="222"/>
      <c r="XS179" s="222"/>
      <c r="XT179" s="222"/>
      <c r="XU179" s="222"/>
      <c r="XV179" s="222"/>
      <c r="XW179" s="222"/>
      <c r="XX179" s="222"/>
      <c r="XY179" s="222"/>
      <c r="XZ179" s="222"/>
      <c r="YA179" s="222"/>
      <c r="YB179" s="222"/>
      <c r="YC179" s="222"/>
      <c r="YD179" s="222"/>
      <c r="YE179" s="222"/>
      <c r="YF179" s="222"/>
      <c r="YG179" s="222"/>
      <c r="YH179" s="222"/>
      <c r="YI179" s="222"/>
      <c r="YJ179" s="222"/>
      <c r="YK179" s="222"/>
      <c r="YL179" s="222"/>
      <c r="YM179" s="222"/>
      <c r="YN179" s="222"/>
      <c r="YO179" s="222"/>
      <c r="YP179" s="222"/>
      <c r="YQ179" s="222"/>
      <c r="YR179" s="222"/>
      <c r="YS179" s="222"/>
      <c r="YT179" s="222"/>
      <c r="YU179" s="222"/>
      <c r="YV179" s="222"/>
      <c r="YW179" s="222"/>
      <c r="YX179" s="222"/>
      <c r="YY179" s="222"/>
      <c r="YZ179" s="222"/>
      <c r="ZA179" s="222"/>
      <c r="ZB179" s="222"/>
      <c r="ZC179" s="222"/>
      <c r="ZD179" s="222"/>
      <c r="ZE179" s="222"/>
      <c r="ZF179" s="222"/>
      <c r="ZG179" s="222"/>
      <c r="ZH179" s="222"/>
      <c r="ZI179" s="222"/>
      <c r="ZJ179" s="222"/>
      <c r="ZK179" s="222"/>
      <c r="ZL179" s="222"/>
      <c r="ZM179" s="222"/>
      <c r="ZN179" s="222"/>
      <c r="ZO179" s="222"/>
      <c r="ZP179" s="222"/>
      <c r="ZQ179" s="222"/>
      <c r="ZR179" s="222"/>
      <c r="ZS179" s="222"/>
      <c r="ZT179" s="222"/>
      <c r="ZU179" s="222"/>
      <c r="ZV179" s="222"/>
      <c r="ZW179" s="222"/>
      <c r="ZX179" s="222"/>
      <c r="ZY179" s="222"/>
      <c r="ZZ179" s="222"/>
      <c r="AAA179" s="222"/>
      <c r="AAB179" s="222"/>
      <c r="AAC179" s="222"/>
      <c r="AAD179" s="222"/>
      <c r="AAE179" s="222"/>
      <c r="AAF179" s="222"/>
      <c r="AAG179" s="222"/>
      <c r="AAH179" s="222"/>
      <c r="AAI179" s="222"/>
      <c r="AAJ179" s="222"/>
      <c r="AAK179" s="222"/>
      <c r="AAL179" s="222"/>
      <c r="AAM179" s="222"/>
      <c r="AAN179" s="222"/>
      <c r="AAO179" s="222"/>
      <c r="AAP179" s="222"/>
      <c r="AAQ179" s="222"/>
      <c r="AAR179" s="222"/>
      <c r="AAS179" s="222"/>
      <c r="AAT179" s="222"/>
      <c r="AAU179" s="222"/>
      <c r="AAV179" s="222"/>
      <c r="AAW179" s="222"/>
      <c r="AAX179" s="222"/>
      <c r="AAY179" s="222"/>
      <c r="AAZ179" s="222"/>
      <c r="ABA179" s="222"/>
      <c r="ABB179" s="222"/>
      <c r="ABC179" s="222"/>
      <c r="ABD179" s="222"/>
      <c r="ABE179" s="222"/>
      <c r="ABF179" s="222"/>
      <c r="ABG179" s="222"/>
      <c r="ABH179" s="222"/>
      <c r="ABI179" s="222"/>
      <c r="ABJ179" s="222"/>
      <c r="ABK179" s="222"/>
      <c r="ABL179" s="222"/>
      <c r="ABM179" s="222"/>
      <c r="ABN179" s="222"/>
      <c r="ABO179" s="222"/>
      <c r="ABP179" s="222"/>
      <c r="ABQ179" s="222"/>
      <c r="ABR179" s="222"/>
      <c r="ABS179" s="222"/>
      <c r="ABT179" s="222"/>
      <c r="ABU179" s="222"/>
      <c r="ABV179" s="222"/>
      <c r="ABW179" s="222"/>
      <c r="ABX179" s="222"/>
      <c r="ABY179" s="222"/>
      <c r="ABZ179" s="222"/>
      <c r="ACA179" s="222"/>
      <c r="ACB179" s="222"/>
      <c r="ACC179" s="222"/>
      <c r="ACD179" s="222"/>
      <c r="ACE179" s="222"/>
      <c r="ACF179" s="222"/>
      <c r="ACG179" s="222"/>
      <c r="ACH179" s="222"/>
      <c r="ACI179" s="222"/>
      <c r="ACJ179" s="222"/>
      <c r="ACK179" s="222"/>
      <c r="ACL179" s="222"/>
      <c r="ACM179" s="222"/>
      <c r="ACN179" s="222"/>
      <c r="ACO179" s="222"/>
      <c r="ACP179" s="222"/>
      <c r="ACQ179" s="222"/>
      <c r="ACR179" s="222"/>
      <c r="ACS179" s="222"/>
      <c r="ACT179" s="222"/>
      <c r="ACU179" s="222"/>
      <c r="ACV179" s="222"/>
      <c r="ACW179" s="222"/>
      <c r="ACX179" s="222"/>
      <c r="ACY179" s="222"/>
      <c r="ACZ179" s="222"/>
      <c r="ADA179" s="222"/>
      <c r="ADB179" s="222"/>
      <c r="ADC179" s="222"/>
      <c r="ADD179" s="222"/>
      <c r="ADE179" s="222"/>
      <c r="ADF179" s="222"/>
      <c r="ADG179" s="222"/>
      <c r="ADH179" s="222"/>
      <c r="ADI179" s="222"/>
      <c r="ADJ179" s="222"/>
      <c r="ADK179" s="222"/>
      <c r="ADL179" s="222"/>
      <c r="ADM179" s="222"/>
      <c r="ADN179" s="222"/>
      <c r="ADO179" s="222"/>
      <c r="ADP179" s="222"/>
      <c r="ADQ179" s="222"/>
      <c r="ADR179" s="222"/>
      <c r="ADS179" s="222"/>
      <c r="ADT179" s="222"/>
      <c r="ADU179" s="222"/>
      <c r="ADV179" s="222"/>
      <c r="ADW179" s="222"/>
      <c r="ADX179" s="222"/>
      <c r="ADY179" s="222"/>
      <c r="ADZ179" s="222"/>
      <c r="AEA179" s="222"/>
      <c r="AEB179" s="222"/>
      <c r="AEC179" s="222"/>
      <c r="AED179" s="222"/>
      <c r="AEE179" s="222"/>
      <c r="AEF179" s="222"/>
      <c r="AEG179" s="222"/>
      <c r="AEH179" s="222"/>
      <c r="AEI179" s="222"/>
      <c r="AEJ179" s="222"/>
      <c r="AEK179" s="222"/>
      <c r="AEL179" s="222"/>
      <c r="AEM179" s="222"/>
      <c r="AEN179" s="222"/>
      <c r="AEO179" s="222"/>
      <c r="AEP179" s="222"/>
      <c r="AEQ179" s="222"/>
      <c r="AER179" s="222"/>
      <c r="AES179" s="222"/>
      <c r="AET179" s="222"/>
      <c r="AEU179" s="222"/>
      <c r="AEV179" s="222"/>
      <c r="AEW179" s="222"/>
      <c r="AEX179" s="222"/>
      <c r="AEY179" s="222"/>
      <c r="AEZ179" s="222"/>
      <c r="AFA179" s="222"/>
      <c r="AFB179" s="222"/>
      <c r="AFC179" s="222"/>
      <c r="AFD179" s="222"/>
      <c r="AFE179" s="222"/>
      <c r="AFF179" s="222"/>
      <c r="AFG179" s="222"/>
      <c r="AFH179" s="222"/>
      <c r="AFI179" s="222"/>
      <c r="AFJ179" s="222"/>
      <c r="AFK179" s="222"/>
      <c r="AFL179" s="222"/>
      <c r="AFM179" s="222"/>
      <c r="AFN179" s="222"/>
      <c r="AFO179" s="222"/>
      <c r="AFP179" s="222"/>
      <c r="AFQ179" s="222"/>
      <c r="AFR179" s="222"/>
      <c r="AFS179" s="222"/>
      <c r="AFT179" s="222"/>
      <c r="AFU179" s="222"/>
      <c r="AFV179" s="222"/>
      <c r="AFW179" s="222"/>
      <c r="AFX179" s="222"/>
      <c r="AFY179" s="222"/>
      <c r="AFZ179" s="222"/>
      <c r="AGA179" s="222"/>
      <c r="AGB179" s="222"/>
      <c r="AGC179" s="222"/>
      <c r="AGD179" s="222"/>
      <c r="AGE179" s="222"/>
      <c r="AGF179" s="222"/>
      <c r="AGG179" s="222"/>
      <c r="AGH179" s="222"/>
      <c r="AGI179" s="222"/>
      <c r="AGJ179" s="222"/>
      <c r="AGK179" s="222"/>
      <c r="AGL179" s="222"/>
      <c r="AGM179" s="222"/>
      <c r="AGN179" s="222"/>
      <c r="AGO179" s="222"/>
      <c r="AGP179" s="222"/>
      <c r="AGQ179" s="222"/>
      <c r="AGR179" s="222"/>
      <c r="AGS179" s="222"/>
      <c r="AGT179" s="222"/>
      <c r="AGU179" s="222"/>
      <c r="AGV179" s="222"/>
      <c r="AGW179" s="222"/>
      <c r="AGX179" s="222"/>
      <c r="AGY179" s="222"/>
      <c r="AGZ179" s="222"/>
      <c r="AHA179" s="222"/>
      <c r="AHB179" s="222"/>
      <c r="AHC179" s="222"/>
      <c r="AHD179" s="222"/>
      <c r="AHE179" s="222"/>
      <c r="AHF179" s="222"/>
      <c r="AHG179" s="222"/>
      <c r="AHH179" s="222"/>
      <c r="AHI179" s="222"/>
      <c r="AHJ179" s="222"/>
      <c r="AHK179" s="222"/>
      <c r="AHL179" s="222"/>
      <c r="AHM179" s="222"/>
      <c r="AHN179" s="222"/>
      <c r="AHO179" s="222"/>
      <c r="AHP179" s="222"/>
      <c r="AHQ179" s="222"/>
      <c r="AHR179" s="222"/>
      <c r="AHS179" s="222"/>
      <c r="AHT179" s="222"/>
      <c r="AHU179" s="222"/>
      <c r="AHV179" s="222"/>
      <c r="AHW179" s="222"/>
      <c r="AHX179" s="222"/>
      <c r="AHY179" s="222"/>
      <c r="AHZ179" s="222"/>
      <c r="AIA179" s="222"/>
      <c r="AIB179" s="222"/>
      <c r="AIC179" s="222"/>
      <c r="AID179" s="222"/>
      <c r="AIE179" s="222"/>
      <c r="AIF179" s="222"/>
      <c r="AIG179" s="222"/>
      <c r="AIH179" s="222"/>
      <c r="AII179" s="222"/>
      <c r="AIJ179" s="222"/>
      <c r="AIK179" s="222"/>
      <c r="AIL179" s="222"/>
      <c r="AIM179" s="222"/>
      <c r="AIN179" s="222"/>
      <c r="AIO179" s="222"/>
      <c r="AIP179" s="222"/>
      <c r="AIQ179" s="222"/>
      <c r="AIR179" s="222"/>
      <c r="AIS179" s="222"/>
      <c r="AIT179" s="222"/>
      <c r="AIU179" s="222"/>
      <c r="AIV179" s="222"/>
      <c r="AIW179" s="222"/>
      <c r="AIX179" s="222"/>
      <c r="AIY179" s="222"/>
      <c r="AIZ179" s="222"/>
      <c r="AJA179" s="222"/>
      <c r="AJB179" s="222"/>
      <c r="AJC179" s="222"/>
      <c r="AJD179" s="222"/>
      <c r="AJE179" s="222"/>
      <c r="AJF179" s="222"/>
      <c r="AJG179" s="222"/>
      <c r="AJH179" s="222"/>
      <c r="AJI179" s="222"/>
      <c r="AJJ179" s="222"/>
      <c r="AJK179" s="222"/>
      <c r="AJL179" s="222"/>
      <c r="AJM179" s="222"/>
      <c r="AJN179" s="222"/>
      <c r="AJO179" s="222"/>
      <c r="AJP179" s="222"/>
      <c r="AJQ179" s="222"/>
      <c r="AJR179" s="222"/>
      <c r="AJS179" s="222"/>
      <c r="AJT179" s="222"/>
      <c r="AJU179" s="222"/>
      <c r="AJV179" s="222"/>
      <c r="AJW179" s="222"/>
      <c r="AJX179" s="222"/>
      <c r="AJY179" s="222"/>
      <c r="AJZ179" s="222"/>
      <c r="AKA179" s="222"/>
      <c r="AKB179" s="222"/>
      <c r="AKC179" s="222"/>
      <c r="AKD179" s="222"/>
      <c r="AKE179" s="222"/>
      <c r="AKF179" s="222"/>
      <c r="AKG179" s="222"/>
      <c r="AKH179" s="222"/>
      <c r="AKI179" s="222"/>
      <c r="AKJ179" s="222"/>
      <c r="AKK179" s="222"/>
      <c r="AKL179" s="222"/>
      <c r="AKM179" s="222"/>
      <c r="AKN179" s="222"/>
      <c r="AKO179" s="222"/>
      <c r="AKP179" s="222"/>
      <c r="AKQ179" s="222"/>
      <c r="AKR179" s="222"/>
      <c r="AKS179" s="222"/>
      <c r="AKT179" s="222"/>
      <c r="AKU179" s="222"/>
      <c r="AKV179" s="222"/>
      <c r="AKW179" s="222"/>
      <c r="AKX179" s="222"/>
      <c r="AKY179" s="222"/>
      <c r="AKZ179" s="222"/>
      <c r="ALA179" s="222"/>
      <c r="ALB179" s="222"/>
      <c r="ALC179" s="222"/>
      <c r="ALD179" s="222"/>
      <c r="ALE179" s="222"/>
      <c r="ALF179" s="222"/>
      <c r="ALG179" s="222"/>
      <c r="ALH179" s="222"/>
      <c r="ALI179" s="222"/>
      <c r="ALJ179" s="222"/>
      <c r="ALK179" s="222"/>
      <c r="ALL179" s="222"/>
      <c r="ALM179" s="222"/>
      <c r="ALN179" s="222"/>
      <c r="ALO179" s="222"/>
    </row>
    <row r="180" spans="1:1003" s="322" customFormat="1" x14ac:dyDescent="0.25">
      <c r="A180" s="223"/>
      <c r="B180" s="331"/>
      <c r="C180" s="330"/>
      <c r="D180" s="331"/>
      <c r="E180" s="222"/>
      <c r="F180" s="222"/>
      <c r="G180" s="222"/>
      <c r="H180" s="222"/>
      <c r="I180" s="222"/>
      <c r="J180" s="222"/>
      <c r="K180" s="222"/>
      <c r="L180" s="222"/>
      <c r="M180" s="222"/>
      <c r="N180" s="222"/>
      <c r="O180" s="222"/>
      <c r="P180" s="222"/>
      <c r="Q180" s="222"/>
      <c r="R180" s="222"/>
      <c r="S180" s="222"/>
      <c r="T180" s="222"/>
      <c r="U180" s="222"/>
      <c r="V180" s="222"/>
      <c r="W180" s="222"/>
      <c r="X180" s="222"/>
      <c r="Y180" s="222"/>
      <c r="Z180" s="222"/>
      <c r="AA180" s="222"/>
      <c r="AB180" s="222"/>
      <c r="AC180" s="222"/>
      <c r="AD180" s="222"/>
      <c r="AE180" s="222"/>
      <c r="AF180" s="222"/>
      <c r="AG180" s="222"/>
      <c r="AH180" s="222"/>
      <c r="AI180" s="222"/>
      <c r="AJ180" s="222"/>
      <c r="AK180" s="222"/>
      <c r="AL180" s="222"/>
      <c r="AM180" s="222"/>
      <c r="AN180" s="222"/>
      <c r="AO180" s="222"/>
      <c r="AP180" s="222"/>
      <c r="AQ180" s="222"/>
      <c r="AR180" s="222"/>
      <c r="AS180" s="222"/>
      <c r="AT180" s="222"/>
      <c r="AU180" s="222"/>
      <c r="AV180" s="222"/>
      <c r="AW180" s="222"/>
      <c r="AX180" s="222"/>
      <c r="AY180" s="222"/>
      <c r="AZ180" s="222"/>
      <c r="BA180" s="222"/>
      <c r="BB180" s="222"/>
      <c r="BC180" s="222"/>
      <c r="BD180" s="222"/>
      <c r="BE180" s="222"/>
      <c r="BF180" s="222"/>
      <c r="BG180" s="222"/>
      <c r="BH180" s="222"/>
      <c r="BI180" s="222"/>
      <c r="BJ180" s="222"/>
      <c r="BK180" s="222"/>
      <c r="BL180" s="222"/>
      <c r="BM180" s="222"/>
      <c r="BN180" s="222"/>
      <c r="BO180" s="222"/>
      <c r="BP180" s="222"/>
      <c r="BQ180" s="222"/>
      <c r="BR180" s="222"/>
      <c r="BS180" s="222"/>
      <c r="BT180" s="222"/>
      <c r="BU180" s="222"/>
      <c r="BV180" s="222"/>
      <c r="BW180" s="222"/>
      <c r="BX180" s="222"/>
      <c r="BY180" s="222"/>
      <c r="BZ180" s="222"/>
      <c r="CA180" s="222"/>
      <c r="CB180" s="222"/>
      <c r="CC180" s="222"/>
      <c r="CD180" s="222"/>
      <c r="CE180" s="222"/>
      <c r="CF180" s="222"/>
      <c r="CG180" s="222"/>
      <c r="CH180" s="222"/>
      <c r="CI180" s="222"/>
      <c r="CJ180" s="222"/>
      <c r="CK180" s="222"/>
      <c r="CL180" s="222"/>
      <c r="CM180" s="222"/>
      <c r="CN180" s="222"/>
      <c r="CO180" s="222"/>
      <c r="CP180" s="222"/>
      <c r="CQ180" s="222"/>
      <c r="CR180" s="222"/>
      <c r="CS180" s="222"/>
      <c r="CT180" s="222"/>
      <c r="CU180" s="222"/>
      <c r="CV180" s="222"/>
      <c r="CW180" s="222"/>
      <c r="CX180" s="222"/>
      <c r="CY180" s="222"/>
      <c r="CZ180" s="222"/>
      <c r="DA180" s="222"/>
      <c r="DB180" s="222"/>
      <c r="DC180" s="222"/>
      <c r="DD180" s="222"/>
      <c r="DE180" s="222"/>
      <c r="DF180" s="222"/>
      <c r="DG180" s="222"/>
      <c r="DH180" s="222"/>
      <c r="DI180" s="222"/>
      <c r="DJ180" s="222"/>
      <c r="DK180" s="222"/>
      <c r="DL180" s="222"/>
      <c r="DM180" s="222"/>
      <c r="DN180" s="222"/>
      <c r="DO180" s="222"/>
      <c r="DP180" s="222"/>
      <c r="DQ180" s="222"/>
      <c r="DR180" s="222"/>
      <c r="DS180" s="222"/>
      <c r="DT180" s="222"/>
      <c r="DU180" s="222"/>
      <c r="DV180" s="222"/>
      <c r="DW180" s="222"/>
      <c r="DX180" s="222"/>
      <c r="DY180" s="222"/>
      <c r="DZ180" s="222"/>
      <c r="EA180" s="222"/>
      <c r="EB180" s="222"/>
      <c r="EC180" s="222"/>
      <c r="ED180" s="222"/>
      <c r="EE180" s="222"/>
      <c r="EF180" s="222"/>
      <c r="EG180" s="222"/>
      <c r="EH180" s="222"/>
      <c r="EI180" s="222"/>
      <c r="EJ180" s="222"/>
      <c r="EK180" s="222"/>
      <c r="EL180" s="222"/>
      <c r="EM180" s="222"/>
      <c r="EN180" s="222"/>
      <c r="EO180" s="222"/>
      <c r="EP180" s="222"/>
      <c r="EQ180" s="222"/>
      <c r="ER180" s="222"/>
      <c r="ES180" s="222"/>
      <c r="ET180" s="222"/>
      <c r="EU180" s="222"/>
      <c r="EV180" s="222"/>
      <c r="EW180" s="222"/>
      <c r="EX180" s="222"/>
      <c r="EY180" s="222"/>
      <c r="EZ180" s="222"/>
      <c r="FA180" s="222"/>
      <c r="FB180" s="222"/>
      <c r="FC180" s="222"/>
      <c r="FD180" s="222"/>
      <c r="FE180" s="222"/>
      <c r="FF180" s="222"/>
      <c r="FG180" s="222"/>
      <c r="FH180" s="222"/>
      <c r="FI180" s="222"/>
      <c r="FJ180" s="222"/>
      <c r="FK180" s="222"/>
      <c r="FL180" s="222"/>
      <c r="FM180" s="222"/>
      <c r="FN180" s="222"/>
      <c r="FO180" s="222"/>
      <c r="FP180" s="222"/>
      <c r="FQ180" s="222"/>
      <c r="FR180" s="222"/>
      <c r="FS180" s="222"/>
      <c r="FT180" s="222"/>
      <c r="FU180" s="222"/>
      <c r="FV180" s="222"/>
      <c r="FW180" s="222"/>
      <c r="FX180" s="222"/>
      <c r="FY180" s="222"/>
      <c r="FZ180" s="222"/>
      <c r="GA180" s="222"/>
      <c r="GB180" s="222"/>
      <c r="GC180" s="222"/>
      <c r="GD180" s="222"/>
      <c r="GE180" s="222"/>
      <c r="GF180" s="222"/>
      <c r="GG180" s="222"/>
      <c r="GH180" s="222"/>
      <c r="GI180" s="222"/>
      <c r="GJ180" s="222"/>
      <c r="GK180" s="222"/>
      <c r="GL180" s="222"/>
      <c r="GM180" s="222"/>
      <c r="GN180" s="222"/>
      <c r="GO180" s="222"/>
      <c r="GP180" s="222"/>
      <c r="GQ180" s="222"/>
      <c r="GR180" s="222"/>
      <c r="GS180" s="222"/>
      <c r="GT180" s="222"/>
      <c r="GU180" s="222"/>
      <c r="GV180" s="222"/>
      <c r="GW180" s="222"/>
      <c r="GX180" s="222"/>
      <c r="GY180" s="222"/>
      <c r="GZ180" s="222"/>
      <c r="HA180" s="222"/>
      <c r="HB180" s="222"/>
      <c r="HC180" s="222"/>
      <c r="HD180" s="222"/>
      <c r="HE180" s="222"/>
      <c r="HF180" s="222"/>
      <c r="HG180" s="222"/>
      <c r="HH180" s="222"/>
      <c r="HI180" s="222"/>
      <c r="HJ180" s="222"/>
      <c r="HK180" s="222"/>
      <c r="HL180" s="222"/>
      <c r="HM180" s="222"/>
      <c r="HN180" s="222"/>
      <c r="HO180" s="222"/>
      <c r="HP180" s="222"/>
      <c r="HQ180" s="222"/>
      <c r="HR180" s="222"/>
      <c r="HS180" s="222"/>
      <c r="HT180" s="222"/>
      <c r="HU180" s="222"/>
      <c r="HV180" s="222"/>
      <c r="HW180" s="222"/>
      <c r="HX180" s="222"/>
      <c r="HY180" s="222"/>
      <c r="HZ180" s="222"/>
      <c r="IA180" s="222"/>
      <c r="IB180" s="222"/>
      <c r="IC180" s="222"/>
      <c r="ID180" s="222"/>
      <c r="IE180" s="222"/>
      <c r="IF180" s="222"/>
      <c r="IG180" s="222"/>
      <c r="IH180" s="222"/>
      <c r="II180" s="222"/>
      <c r="IJ180" s="222"/>
      <c r="IK180" s="222"/>
      <c r="IL180" s="222"/>
      <c r="IM180" s="222"/>
      <c r="IN180" s="222"/>
      <c r="IO180" s="222"/>
      <c r="IP180" s="222"/>
      <c r="IQ180" s="222"/>
      <c r="IR180" s="222"/>
      <c r="IS180" s="222"/>
      <c r="IT180" s="222"/>
      <c r="IU180" s="222"/>
      <c r="IV180" s="222"/>
      <c r="IW180" s="222"/>
      <c r="IX180" s="222"/>
      <c r="IY180" s="222"/>
      <c r="IZ180" s="222"/>
      <c r="JA180" s="222"/>
      <c r="JB180" s="222"/>
      <c r="JC180" s="222"/>
      <c r="JD180" s="222"/>
      <c r="JE180" s="222"/>
      <c r="JF180" s="222"/>
      <c r="JG180" s="222"/>
      <c r="JH180" s="222"/>
      <c r="JI180" s="222"/>
      <c r="JJ180" s="222"/>
      <c r="JK180" s="222"/>
      <c r="JL180" s="222"/>
      <c r="JM180" s="222"/>
      <c r="JN180" s="222"/>
      <c r="JO180" s="222"/>
      <c r="JP180" s="222"/>
      <c r="JQ180" s="222"/>
      <c r="JR180" s="222"/>
      <c r="JS180" s="222"/>
      <c r="JT180" s="222"/>
      <c r="JU180" s="222"/>
      <c r="JV180" s="222"/>
      <c r="JW180" s="222"/>
      <c r="JX180" s="222"/>
      <c r="JY180" s="222"/>
      <c r="JZ180" s="222"/>
      <c r="KA180" s="222"/>
      <c r="KB180" s="222"/>
      <c r="KC180" s="222"/>
      <c r="KD180" s="222"/>
      <c r="KE180" s="222"/>
      <c r="KF180" s="222"/>
      <c r="KG180" s="222"/>
      <c r="KH180" s="222"/>
      <c r="KI180" s="222"/>
      <c r="KJ180" s="222"/>
      <c r="KK180" s="222"/>
      <c r="KL180" s="222"/>
      <c r="KM180" s="222"/>
      <c r="KN180" s="222"/>
      <c r="KO180" s="222"/>
      <c r="KP180" s="222"/>
      <c r="KQ180" s="222"/>
      <c r="KR180" s="222"/>
      <c r="KS180" s="222"/>
      <c r="KT180" s="222"/>
      <c r="KU180" s="222"/>
      <c r="KV180" s="222"/>
      <c r="KW180" s="222"/>
      <c r="KX180" s="222"/>
      <c r="KY180" s="222"/>
      <c r="KZ180" s="222"/>
      <c r="LA180" s="222"/>
      <c r="LB180" s="222"/>
      <c r="LC180" s="222"/>
      <c r="LD180" s="222"/>
      <c r="LE180" s="222"/>
      <c r="LF180" s="222"/>
      <c r="LG180" s="222"/>
      <c r="LH180" s="222"/>
      <c r="LI180" s="222"/>
      <c r="LJ180" s="222"/>
      <c r="LK180" s="222"/>
      <c r="LL180" s="222"/>
      <c r="LM180" s="222"/>
      <c r="LN180" s="222"/>
      <c r="LO180" s="222"/>
      <c r="LP180" s="222"/>
      <c r="LQ180" s="222"/>
      <c r="LR180" s="222"/>
      <c r="LS180" s="222"/>
      <c r="LT180" s="222"/>
      <c r="LU180" s="222"/>
      <c r="LV180" s="222"/>
      <c r="LW180" s="222"/>
      <c r="LX180" s="222"/>
      <c r="LY180" s="222"/>
      <c r="LZ180" s="222"/>
      <c r="MA180" s="222"/>
      <c r="MB180" s="222"/>
      <c r="MC180" s="222"/>
      <c r="MD180" s="222"/>
      <c r="ME180" s="222"/>
      <c r="MF180" s="222"/>
      <c r="MG180" s="222"/>
      <c r="MH180" s="222"/>
      <c r="MI180" s="222"/>
      <c r="MJ180" s="222"/>
      <c r="MK180" s="222"/>
      <c r="ML180" s="222"/>
      <c r="MM180" s="222"/>
      <c r="MN180" s="222"/>
      <c r="MO180" s="222"/>
      <c r="MP180" s="222"/>
      <c r="MQ180" s="222"/>
      <c r="MR180" s="222"/>
      <c r="MS180" s="222"/>
      <c r="MT180" s="222"/>
      <c r="MU180" s="222"/>
      <c r="MV180" s="222"/>
      <c r="MW180" s="222"/>
      <c r="MX180" s="222"/>
      <c r="MY180" s="222"/>
      <c r="MZ180" s="222"/>
      <c r="NA180" s="222"/>
      <c r="NB180" s="222"/>
      <c r="NC180" s="222"/>
      <c r="ND180" s="222"/>
      <c r="NE180" s="222"/>
      <c r="NF180" s="222"/>
      <c r="NG180" s="222"/>
      <c r="NH180" s="222"/>
      <c r="NI180" s="222"/>
      <c r="NJ180" s="222"/>
      <c r="NK180" s="222"/>
      <c r="NL180" s="222"/>
      <c r="NM180" s="222"/>
      <c r="NN180" s="222"/>
      <c r="NO180" s="222"/>
      <c r="NP180" s="222"/>
      <c r="NQ180" s="222"/>
      <c r="NR180" s="222"/>
      <c r="NS180" s="222"/>
      <c r="NT180" s="222"/>
      <c r="NU180" s="222"/>
      <c r="NV180" s="222"/>
      <c r="NW180" s="222"/>
      <c r="NX180" s="222"/>
      <c r="NY180" s="222"/>
      <c r="NZ180" s="222"/>
      <c r="OA180" s="222"/>
      <c r="OB180" s="222"/>
      <c r="OC180" s="222"/>
      <c r="OD180" s="222"/>
      <c r="OE180" s="222"/>
      <c r="OF180" s="222"/>
      <c r="OG180" s="222"/>
      <c r="OH180" s="222"/>
      <c r="OI180" s="222"/>
      <c r="OJ180" s="222"/>
      <c r="OK180" s="222"/>
      <c r="OL180" s="222"/>
      <c r="OM180" s="222"/>
      <c r="ON180" s="222"/>
      <c r="OO180" s="222"/>
      <c r="OP180" s="222"/>
      <c r="OQ180" s="222"/>
      <c r="OR180" s="222"/>
      <c r="OS180" s="222"/>
      <c r="OT180" s="222"/>
      <c r="OU180" s="222"/>
      <c r="OV180" s="222"/>
      <c r="OW180" s="222"/>
      <c r="OX180" s="222"/>
      <c r="OY180" s="222"/>
      <c r="OZ180" s="222"/>
      <c r="PA180" s="222"/>
      <c r="PB180" s="222"/>
      <c r="PC180" s="222"/>
      <c r="PD180" s="222"/>
      <c r="PE180" s="222"/>
      <c r="PF180" s="222"/>
      <c r="PG180" s="222"/>
      <c r="PH180" s="222"/>
      <c r="PI180" s="222"/>
      <c r="PJ180" s="222"/>
      <c r="PK180" s="222"/>
      <c r="PL180" s="222"/>
      <c r="PM180" s="222"/>
      <c r="PN180" s="222"/>
      <c r="PO180" s="222"/>
      <c r="PP180" s="222"/>
      <c r="PQ180" s="222"/>
      <c r="PR180" s="222"/>
      <c r="PS180" s="222"/>
      <c r="PT180" s="222"/>
      <c r="PU180" s="222"/>
      <c r="PV180" s="222"/>
      <c r="PW180" s="222"/>
      <c r="PX180" s="222"/>
      <c r="PY180" s="222"/>
      <c r="PZ180" s="222"/>
      <c r="QA180" s="222"/>
      <c r="QB180" s="222"/>
      <c r="QC180" s="222"/>
      <c r="QD180" s="222"/>
      <c r="QE180" s="222"/>
      <c r="QF180" s="222"/>
      <c r="QG180" s="222"/>
      <c r="QH180" s="222"/>
      <c r="QI180" s="222"/>
      <c r="QJ180" s="222"/>
      <c r="QK180" s="222"/>
      <c r="QL180" s="222"/>
      <c r="QM180" s="222"/>
      <c r="QN180" s="222"/>
      <c r="QO180" s="222"/>
      <c r="QP180" s="222"/>
      <c r="QQ180" s="222"/>
      <c r="QR180" s="222"/>
      <c r="QS180" s="222"/>
      <c r="QT180" s="222"/>
      <c r="QU180" s="222"/>
      <c r="QV180" s="222"/>
      <c r="QW180" s="222"/>
      <c r="QX180" s="222"/>
      <c r="QY180" s="222"/>
      <c r="QZ180" s="222"/>
      <c r="RA180" s="222"/>
      <c r="RB180" s="222"/>
      <c r="RC180" s="222"/>
      <c r="RD180" s="222"/>
      <c r="RE180" s="222"/>
      <c r="RF180" s="222"/>
      <c r="RG180" s="222"/>
      <c r="RH180" s="222"/>
      <c r="RI180" s="222"/>
      <c r="RJ180" s="222"/>
      <c r="RK180" s="222"/>
      <c r="RL180" s="222"/>
      <c r="RM180" s="222"/>
      <c r="RN180" s="222"/>
      <c r="RO180" s="222"/>
      <c r="RP180" s="222"/>
      <c r="RQ180" s="222"/>
      <c r="RR180" s="222"/>
      <c r="RS180" s="222"/>
      <c r="RT180" s="222"/>
      <c r="RU180" s="222"/>
      <c r="RV180" s="222"/>
      <c r="RW180" s="222"/>
      <c r="RX180" s="222"/>
      <c r="RY180" s="222"/>
      <c r="RZ180" s="222"/>
      <c r="SA180" s="222"/>
      <c r="SB180" s="222"/>
      <c r="SC180" s="222"/>
      <c r="SD180" s="222"/>
      <c r="SE180" s="222"/>
      <c r="SF180" s="222"/>
      <c r="SG180" s="222"/>
      <c r="SH180" s="222"/>
      <c r="SI180" s="222"/>
      <c r="SJ180" s="222"/>
      <c r="SK180" s="222"/>
      <c r="SL180" s="222"/>
      <c r="SM180" s="222"/>
      <c r="SN180" s="222"/>
      <c r="SO180" s="222"/>
      <c r="SP180" s="222"/>
      <c r="SQ180" s="222"/>
      <c r="SR180" s="222"/>
      <c r="SS180" s="222"/>
      <c r="ST180" s="222"/>
      <c r="SU180" s="222"/>
      <c r="SV180" s="222"/>
      <c r="SW180" s="222"/>
      <c r="SX180" s="222"/>
      <c r="SY180" s="222"/>
      <c r="SZ180" s="222"/>
      <c r="TA180" s="222"/>
      <c r="TB180" s="222"/>
      <c r="TC180" s="222"/>
      <c r="TD180" s="222"/>
      <c r="TE180" s="222"/>
      <c r="TF180" s="222"/>
      <c r="TG180" s="222"/>
      <c r="TH180" s="222"/>
      <c r="TI180" s="222"/>
      <c r="TJ180" s="222"/>
      <c r="TK180" s="222"/>
      <c r="TL180" s="222"/>
      <c r="TM180" s="222"/>
      <c r="TN180" s="222"/>
      <c r="TO180" s="222"/>
      <c r="TP180" s="222"/>
      <c r="TQ180" s="222"/>
      <c r="TR180" s="222"/>
      <c r="TS180" s="222"/>
      <c r="TT180" s="222"/>
      <c r="TU180" s="222"/>
      <c r="TV180" s="222"/>
      <c r="TW180" s="222"/>
      <c r="TX180" s="222"/>
      <c r="TY180" s="222"/>
      <c r="TZ180" s="222"/>
      <c r="UA180" s="222"/>
      <c r="UB180" s="222"/>
      <c r="UC180" s="222"/>
      <c r="UD180" s="222"/>
      <c r="UE180" s="222"/>
      <c r="UF180" s="222"/>
      <c r="UG180" s="222"/>
      <c r="UH180" s="222"/>
      <c r="UI180" s="222"/>
      <c r="UJ180" s="222"/>
      <c r="UK180" s="222"/>
      <c r="UL180" s="222"/>
      <c r="UM180" s="222"/>
      <c r="UN180" s="222"/>
      <c r="UO180" s="222"/>
      <c r="UP180" s="222"/>
      <c r="UQ180" s="222"/>
      <c r="UR180" s="222"/>
      <c r="US180" s="222"/>
      <c r="UT180" s="222"/>
      <c r="UU180" s="222"/>
      <c r="UV180" s="222"/>
      <c r="UW180" s="222"/>
      <c r="UX180" s="222"/>
      <c r="UY180" s="222"/>
      <c r="UZ180" s="222"/>
      <c r="VA180" s="222"/>
      <c r="VB180" s="222"/>
      <c r="VC180" s="222"/>
      <c r="VD180" s="222"/>
      <c r="VE180" s="222"/>
      <c r="VF180" s="222"/>
      <c r="VG180" s="222"/>
      <c r="VH180" s="222"/>
      <c r="VI180" s="222"/>
      <c r="VJ180" s="222"/>
      <c r="VK180" s="222"/>
      <c r="VL180" s="222"/>
      <c r="VM180" s="222"/>
      <c r="VN180" s="222"/>
      <c r="VO180" s="222"/>
      <c r="VP180" s="222"/>
      <c r="VQ180" s="222"/>
      <c r="VR180" s="222"/>
      <c r="VS180" s="222"/>
      <c r="VT180" s="222"/>
      <c r="VU180" s="222"/>
      <c r="VV180" s="222"/>
      <c r="VW180" s="222"/>
      <c r="VX180" s="222"/>
      <c r="VY180" s="222"/>
      <c r="VZ180" s="222"/>
      <c r="WA180" s="222"/>
      <c r="WB180" s="222"/>
      <c r="WC180" s="222"/>
      <c r="WD180" s="222"/>
      <c r="WE180" s="222"/>
      <c r="WF180" s="222"/>
      <c r="WG180" s="222"/>
      <c r="WH180" s="222"/>
      <c r="WI180" s="222"/>
      <c r="WJ180" s="222"/>
      <c r="WK180" s="222"/>
      <c r="WL180" s="222"/>
      <c r="WM180" s="222"/>
      <c r="WN180" s="222"/>
      <c r="WO180" s="222"/>
      <c r="WP180" s="222"/>
      <c r="WQ180" s="222"/>
      <c r="WR180" s="222"/>
      <c r="WS180" s="222"/>
      <c r="WT180" s="222"/>
      <c r="WU180" s="222"/>
      <c r="WV180" s="222"/>
      <c r="WW180" s="222"/>
      <c r="WX180" s="222"/>
      <c r="WY180" s="222"/>
      <c r="WZ180" s="222"/>
      <c r="XA180" s="222"/>
      <c r="XB180" s="222"/>
      <c r="XC180" s="222"/>
      <c r="XD180" s="222"/>
      <c r="XE180" s="222"/>
      <c r="XF180" s="222"/>
      <c r="XG180" s="222"/>
      <c r="XH180" s="222"/>
      <c r="XI180" s="222"/>
      <c r="XJ180" s="222"/>
      <c r="XK180" s="222"/>
      <c r="XL180" s="222"/>
      <c r="XM180" s="222"/>
      <c r="XN180" s="222"/>
      <c r="XO180" s="222"/>
      <c r="XP180" s="222"/>
      <c r="XQ180" s="222"/>
      <c r="XR180" s="222"/>
      <c r="XS180" s="222"/>
      <c r="XT180" s="222"/>
      <c r="XU180" s="222"/>
      <c r="XV180" s="222"/>
      <c r="XW180" s="222"/>
      <c r="XX180" s="222"/>
      <c r="XY180" s="222"/>
      <c r="XZ180" s="222"/>
      <c r="YA180" s="222"/>
      <c r="YB180" s="222"/>
      <c r="YC180" s="222"/>
      <c r="YD180" s="222"/>
      <c r="YE180" s="222"/>
      <c r="YF180" s="222"/>
      <c r="YG180" s="222"/>
      <c r="YH180" s="222"/>
      <c r="YI180" s="222"/>
      <c r="YJ180" s="222"/>
      <c r="YK180" s="222"/>
      <c r="YL180" s="222"/>
      <c r="YM180" s="222"/>
      <c r="YN180" s="222"/>
      <c r="YO180" s="222"/>
      <c r="YP180" s="222"/>
      <c r="YQ180" s="222"/>
      <c r="YR180" s="222"/>
      <c r="YS180" s="222"/>
      <c r="YT180" s="222"/>
      <c r="YU180" s="222"/>
      <c r="YV180" s="222"/>
      <c r="YW180" s="222"/>
      <c r="YX180" s="222"/>
      <c r="YY180" s="222"/>
      <c r="YZ180" s="222"/>
      <c r="ZA180" s="222"/>
      <c r="ZB180" s="222"/>
      <c r="ZC180" s="222"/>
      <c r="ZD180" s="222"/>
      <c r="ZE180" s="222"/>
      <c r="ZF180" s="222"/>
      <c r="ZG180" s="222"/>
      <c r="ZH180" s="222"/>
      <c r="ZI180" s="222"/>
      <c r="ZJ180" s="222"/>
      <c r="ZK180" s="222"/>
      <c r="ZL180" s="222"/>
      <c r="ZM180" s="222"/>
      <c r="ZN180" s="222"/>
      <c r="ZO180" s="222"/>
      <c r="ZP180" s="222"/>
      <c r="ZQ180" s="222"/>
      <c r="ZR180" s="222"/>
      <c r="ZS180" s="222"/>
      <c r="ZT180" s="222"/>
      <c r="ZU180" s="222"/>
      <c r="ZV180" s="222"/>
      <c r="ZW180" s="222"/>
      <c r="ZX180" s="222"/>
      <c r="ZY180" s="222"/>
      <c r="ZZ180" s="222"/>
      <c r="AAA180" s="222"/>
      <c r="AAB180" s="222"/>
      <c r="AAC180" s="222"/>
      <c r="AAD180" s="222"/>
      <c r="AAE180" s="222"/>
      <c r="AAF180" s="222"/>
      <c r="AAG180" s="222"/>
      <c r="AAH180" s="222"/>
      <c r="AAI180" s="222"/>
      <c r="AAJ180" s="222"/>
      <c r="AAK180" s="222"/>
      <c r="AAL180" s="222"/>
      <c r="AAM180" s="222"/>
      <c r="AAN180" s="222"/>
      <c r="AAO180" s="222"/>
      <c r="AAP180" s="222"/>
      <c r="AAQ180" s="222"/>
      <c r="AAR180" s="222"/>
      <c r="AAS180" s="222"/>
      <c r="AAT180" s="222"/>
      <c r="AAU180" s="222"/>
      <c r="AAV180" s="222"/>
      <c r="AAW180" s="222"/>
      <c r="AAX180" s="222"/>
      <c r="AAY180" s="222"/>
      <c r="AAZ180" s="222"/>
      <c r="ABA180" s="222"/>
      <c r="ABB180" s="222"/>
      <c r="ABC180" s="222"/>
      <c r="ABD180" s="222"/>
      <c r="ABE180" s="222"/>
      <c r="ABF180" s="222"/>
      <c r="ABG180" s="222"/>
      <c r="ABH180" s="222"/>
      <c r="ABI180" s="222"/>
      <c r="ABJ180" s="222"/>
      <c r="ABK180" s="222"/>
      <c r="ABL180" s="222"/>
      <c r="ABM180" s="222"/>
      <c r="ABN180" s="222"/>
      <c r="ABO180" s="222"/>
      <c r="ABP180" s="222"/>
      <c r="ABQ180" s="222"/>
      <c r="ABR180" s="222"/>
      <c r="ABS180" s="222"/>
      <c r="ABT180" s="222"/>
      <c r="ABU180" s="222"/>
      <c r="ABV180" s="222"/>
      <c r="ABW180" s="222"/>
      <c r="ABX180" s="222"/>
      <c r="ABY180" s="222"/>
      <c r="ABZ180" s="222"/>
      <c r="ACA180" s="222"/>
      <c r="ACB180" s="222"/>
      <c r="ACC180" s="222"/>
      <c r="ACD180" s="222"/>
      <c r="ACE180" s="222"/>
      <c r="ACF180" s="222"/>
      <c r="ACG180" s="222"/>
      <c r="ACH180" s="222"/>
      <c r="ACI180" s="222"/>
      <c r="ACJ180" s="222"/>
      <c r="ACK180" s="222"/>
      <c r="ACL180" s="222"/>
      <c r="ACM180" s="222"/>
      <c r="ACN180" s="222"/>
      <c r="ACO180" s="222"/>
      <c r="ACP180" s="222"/>
      <c r="ACQ180" s="222"/>
      <c r="ACR180" s="222"/>
      <c r="ACS180" s="222"/>
      <c r="ACT180" s="222"/>
      <c r="ACU180" s="222"/>
      <c r="ACV180" s="222"/>
      <c r="ACW180" s="222"/>
      <c r="ACX180" s="222"/>
      <c r="ACY180" s="222"/>
      <c r="ACZ180" s="222"/>
      <c r="ADA180" s="222"/>
      <c r="ADB180" s="222"/>
      <c r="ADC180" s="222"/>
      <c r="ADD180" s="222"/>
      <c r="ADE180" s="222"/>
      <c r="ADF180" s="222"/>
      <c r="ADG180" s="222"/>
      <c r="ADH180" s="222"/>
      <c r="ADI180" s="222"/>
      <c r="ADJ180" s="222"/>
      <c r="ADK180" s="222"/>
      <c r="ADL180" s="222"/>
      <c r="ADM180" s="222"/>
      <c r="ADN180" s="222"/>
      <c r="ADO180" s="222"/>
      <c r="ADP180" s="222"/>
      <c r="ADQ180" s="222"/>
      <c r="ADR180" s="222"/>
      <c r="ADS180" s="222"/>
      <c r="ADT180" s="222"/>
      <c r="ADU180" s="222"/>
      <c r="ADV180" s="222"/>
      <c r="ADW180" s="222"/>
      <c r="ADX180" s="222"/>
      <c r="ADY180" s="222"/>
      <c r="ADZ180" s="222"/>
      <c r="AEA180" s="222"/>
      <c r="AEB180" s="222"/>
      <c r="AEC180" s="222"/>
      <c r="AED180" s="222"/>
      <c r="AEE180" s="222"/>
      <c r="AEF180" s="222"/>
      <c r="AEG180" s="222"/>
      <c r="AEH180" s="222"/>
      <c r="AEI180" s="222"/>
      <c r="AEJ180" s="222"/>
      <c r="AEK180" s="222"/>
      <c r="AEL180" s="222"/>
      <c r="AEM180" s="222"/>
      <c r="AEN180" s="222"/>
      <c r="AEO180" s="222"/>
      <c r="AEP180" s="222"/>
      <c r="AEQ180" s="222"/>
      <c r="AER180" s="222"/>
      <c r="AES180" s="222"/>
      <c r="AET180" s="222"/>
      <c r="AEU180" s="222"/>
      <c r="AEV180" s="222"/>
      <c r="AEW180" s="222"/>
      <c r="AEX180" s="222"/>
      <c r="AEY180" s="222"/>
      <c r="AEZ180" s="222"/>
      <c r="AFA180" s="222"/>
      <c r="AFB180" s="222"/>
      <c r="AFC180" s="222"/>
      <c r="AFD180" s="222"/>
      <c r="AFE180" s="222"/>
      <c r="AFF180" s="222"/>
      <c r="AFG180" s="222"/>
      <c r="AFH180" s="222"/>
      <c r="AFI180" s="222"/>
      <c r="AFJ180" s="222"/>
      <c r="AFK180" s="222"/>
      <c r="AFL180" s="222"/>
      <c r="AFM180" s="222"/>
      <c r="AFN180" s="222"/>
      <c r="AFO180" s="222"/>
      <c r="AFP180" s="222"/>
      <c r="AFQ180" s="222"/>
      <c r="AFR180" s="222"/>
      <c r="AFS180" s="222"/>
      <c r="AFT180" s="222"/>
      <c r="AFU180" s="222"/>
      <c r="AFV180" s="222"/>
      <c r="AFW180" s="222"/>
      <c r="AFX180" s="222"/>
      <c r="AFY180" s="222"/>
      <c r="AFZ180" s="222"/>
      <c r="AGA180" s="222"/>
      <c r="AGB180" s="222"/>
      <c r="AGC180" s="222"/>
      <c r="AGD180" s="222"/>
      <c r="AGE180" s="222"/>
      <c r="AGF180" s="222"/>
      <c r="AGG180" s="222"/>
      <c r="AGH180" s="222"/>
      <c r="AGI180" s="222"/>
      <c r="AGJ180" s="222"/>
      <c r="AGK180" s="222"/>
      <c r="AGL180" s="222"/>
      <c r="AGM180" s="222"/>
      <c r="AGN180" s="222"/>
      <c r="AGO180" s="222"/>
      <c r="AGP180" s="222"/>
      <c r="AGQ180" s="222"/>
      <c r="AGR180" s="222"/>
      <c r="AGS180" s="222"/>
      <c r="AGT180" s="222"/>
      <c r="AGU180" s="222"/>
      <c r="AGV180" s="222"/>
      <c r="AGW180" s="222"/>
      <c r="AGX180" s="222"/>
      <c r="AGY180" s="222"/>
      <c r="AGZ180" s="222"/>
      <c r="AHA180" s="222"/>
      <c r="AHB180" s="222"/>
      <c r="AHC180" s="222"/>
      <c r="AHD180" s="222"/>
      <c r="AHE180" s="222"/>
      <c r="AHF180" s="222"/>
      <c r="AHG180" s="222"/>
      <c r="AHH180" s="222"/>
      <c r="AHI180" s="222"/>
      <c r="AHJ180" s="222"/>
      <c r="AHK180" s="222"/>
      <c r="AHL180" s="222"/>
      <c r="AHM180" s="222"/>
      <c r="AHN180" s="222"/>
      <c r="AHO180" s="222"/>
      <c r="AHP180" s="222"/>
      <c r="AHQ180" s="222"/>
      <c r="AHR180" s="222"/>
      <c r="AHS180" s="222"/>
      <c r="AHT180" s="222"/>
      <c r="AHU180" s="222"/>
      <c r="AHV180" s="222"/>
      <c r="AHW180" s="222"/>
      <c r="AHX180" s="222"/>
      <c r="AHY180" s="222"/>
      <c r="AHZ180" s="222"/>
      <c r="AIA180" s="222"/>
      <c r="AIB180" s="222"/>
      <c r="AIC180" s="222"/>
      <c r="AID180" s="222"/>
      <c r="AIE180" s="222"/>
      <c r="AIF180" s="222"/>
      <c r="AIG180" s="222"/>
      <c r="AIH180" s="222"/>
      <c r="AII180" s="222"/>
      <c r="AIJ180" s="222"/>
      <c r="AIK180" s="222"/>
      <c r="AIL180" s="222"/>
      <c r="AIM180" s="222"/>
      <c r="AIN180" s="222"/>
      <c r="AIO180" s="222"/>
      <c r="AIP180" s="222"/>
      <c r="AIQ180" s="222"/>
      <c r="AIR180" s="222"/>
      <c r="AIS180" s="222"/>
      <c r="AIT180" s="222"/>
      <c r="AIU180" s="222"/>
      <c r="AIV180" s="222"/>
      <c r="AIW180" s="222"/>
      <c r="AIX180" s="222"/>
      <c r="AIY180" s="222"/>
      <c r="AIZ180" s="222"/>
      <c r="AJA180" s="222"/>
      <c r="AJB180" s="222"/>
      <c r="AJC180" s="222"/>
      <c r="AJD180" s="222"/>
      <c r="AJE180" s="222"/>
      <c r="AJF180" s="222"/>
      <c r="AJG180" s="222"/>
      <c r="AJH180" s="222"/>
      <c r="AJI180" s="222"/>
      <c r="AJJ180" s="222"/>
      <c r="AJK180" s="222"/>
      <c r="AJL180" s="222"/>
      <c r="AJM180" s="222"/>
      <c r="AJN180" s="222"/>
      <c r="AJO180" s="222"/>
      <c r="AJP180" s="222"/>
      <c r="AJQ180" s="222"/>
      <c r="AJR180" s="222"/>
      <c r="AJS180" s="222"/>
      <c r="AJT180" s="222"/>
      <c r="AJU180" s="222"/>
      <c r="AJV180" s="222"/>
      <c r="AJW180" s="222"/>
      <c r="AJX180" s="222"/>
      <c r="AJY180" s="222"/>
      <c r="AJZ180" s="222"/>
      <c r="AKA180" s="222"/>
      <c r="AKB180" s="222"/>
      <c r="AKC180" s="222"/>
      <c r="AKD180" s="222"/>
      <c r="AKE180" s="222"/>
      <c r="AKF180" s="222"/>
      <c r="AKG180" s="222"/>
      <c r="AKH180" s="222"/>
      <c r="AKI180" s="222"/>
      <c r="AKJ180" s="222"/>
      <c r="AKK180" s="222"/>
      <c r="AKL180" s="222"/>
      <c r="AKM180" s="222"/>
      <c r="AKN180" s="222"/>
      <c r="AKO180" s="222"/>
      <c r="AKP180" s="222"/>
      <c r="AKQ180" s="222"/>
      <c r="AKR180" s="222"/>
      <c r="AKS180" s="222"/>
      <c r="AKT180" s="222"/>
      <c r="AKU180" s="222"/>
      <c r="AKV180" s="222"/>
      <c r="AKW180" s="222"/>
      <c r="AKX180" s="222"/>
      <c r="AKY180" s="222"/>
      <c r="AKZ180" s="222"/>
      <c r="ALA180" s="222"/>
      <c r="ALB180" s="222"/>
      <c r="ALC180" s="222"/>
      <c r="ALD180" s="222"/>
      <c r="ALE180" s="222"/>
      <c r="ALF180" s="222"/>
      <c r="ALG180" s="222"/>
      <c r="ALH180" s="222"/>
      <c r="ALI180" s="222"/>
      <c r="ALJ180" s="222"/>
      <c r="ALK180" s="222"/>
      <c r="ALL180" s="222"/>
      <c r="ALM180" s="222"/>
      <c r="ALN180" s="222"/>
      <c r="ALO180" s="222"/>
    </row>
    <row r="181" spans="1:1003" s="322" customFormat="1" x14ac:dyDescent="0.25">
      <c r="A181" s="223"/>
      <c r="B181" s="331"/>
      <c r="C181" s="330"/>
      <c r="D181" s="331"/>
      <c r="E181" s="222"/>
      <c r="F181" s="222"/>
      <c r="G181" s="222"/>
      <c r="H181" s="222"/>
      <c r="I181" s="222"/>
      <c r="J181" s="222"/>
      <c r="K181" s="222"/>
      <c r="L181" s="222"/>
      <c r="M181" s="222"/>
      <c r="N181" s="222"/>
      <c r="O181" s="222"/>
      <c r="P181" s="222"/>
      <c r="Q181" s="222"/>
      <c r="R181" s="222"/>
      <c r="S181" s="222"/>
      <c r="T181" s="222"/>
      <c r="U181" s="222"/>
      <c r="V181" s="222"/>
      <c r="W181" s="222"/>
      <c r="X181" s="222"/>
      <c r="Y181" s="222"/>
      <c r="Z181" s="222"/>
      <c r="AA181" s="222"/>
      <c r="AB181" s="222"/>
      <c r="AC181" s="222"/>
      <c r="AD181" s="222"/>
      <c r="AE181" s="222"/>
      <c r="AF181" s="222"/>
      <c r="AG181" s="222"/>
      <c r="AH181" s="222"/>
      <c r="AI181" s="222"/>
      <c r="AJ181" s="222"/>
      <c r="AK181" s="222"/>
      <c r="AL181" s="222"/>
      <c r="AM181" s="222"/>
      <c r="AN181" s="222"/>
      <c r="AO181" s="222"/>
      <c r="AP181" s="222"/>
      <c r="AQ181" s="222"/>
      <c r="AR181" s="222"/>
      <c r="AS181" s="222"/>
      <c r="AT181" s="222"/>
      <c r="AU181" s="222"/>
      <c r="AV181" s="222"/>
      <c r="AW181" s="222"/>
      <c r="AX181" s="222"/>
      <c r="AY181" s="222"/>
      <c r="AZ181" s="222"/>
      <c r="BA181" s="222"/>
      <c r="BB181" s="222"/>
      <c r="BC181" s="222"/>
      <c r="BD181" s="222"/>
      <c r="BE181" s="222"/>
      <c r="BF181" s="222"/>
      <c r="BG181" s="222"/>
      <c r="BH181" s="222"/>
      <c r="BI181" s="222"/>
      <c r="BJ181" s="222"/>
      <c r="BK181" s="222"/>
      <c r="BL181" s="222"/>
      <c r="BM181" s="222"/>
      <c r="BN181" s="222"/>
      <c r="BO181" s="222"/>
      <c r="BP181" s="222"/>
      <c r="BQ181" s="222"/>
      <c r="BR181" s="222"/>
      <c r="BS181" s="222"/>
      <c r="BT181" s="222"/>
      <c r="BU181" s="222"/>
      <c r="BV181" s="222"/>
      <c r="BW181" s="222"/>
      <c r="BX181" s="222"/>
      <c r="BY181" s="222"/>
      <c r="BZ181" s="222"/>
      <c r="CA181" s="222"/>
      <c r="CB181" s="222"/>
      <c r="CC181" s="222"/>
      <c r="CD181" s="222"/>
      <c r="CE181" s="222"/>
      <c r="CF181" s="222"/>
      <c r="CG181" s="222"/>
      <c r="CH181" s="222"/>
      <c r="CI181" s="222"/>
      <c r="CJ181" s="222"/>
      <c r="CK181" s="222"/>
      <c r="CL181" s="222"/>
      <c r="CM181" s="222"/>
      <c r="CN181" s="222"/>
      <c r="CO181" s="222"/>
      <c r="CP181" s="222"/>
      <c r="CQ181" s="222"/>
      <c r="CR181" s="222"/>
      <c r="CS181" s="222"/>
      <c r="CT181" s="222"/>
      <c r="CU181" s="222"/>
      <c r="CV181" s="222"/>
      <c r="CW181" s="222"/>
      <c r="CX181" s="222"/>
      <c r="CY181" s="222"/>
      <c r="CZ181" s="222"/>
      <c r="DA181" s="222"/>
      <c r="DB181" s="222"/>
      <c r="DC181" s="222"/>
      <c r="DD181" s="222"/>
      <c r="DE181" s="222"/>
      <c r="DF181" s="222"/>
      <c r="DG181" s="222"/>
      <c r="DH181" s="222"/>
      <c r="DI181" s="222"/>
      <c r="DJ181" s="222"/>
      <c r="DK181" s="222"/>
      <c r="DL181" s="222"/>
      <c r="DM181" s="222"/>
      <c r="DN181" s="222"/>
      <c r="DO181" s="222"/>
      <c r="DP181" s="222"/>
      <c r="DQ181" s="222"/>
      <c r="DR181" s="222"/>
      <c r="DS181" s="222"/>
      <c r="DT181" s="222"/>
      <c r="DU181" s="222"/>
      <c r="DV181" s="222"/>
      <c r="DW181" s="222"/>
      <c r="DX181" s="222"/>
      <c r="DY181" s="222"/>
      <c r="DZ181" s="222"/>
      <c r="EA181" s="222"/>
      <c r="EB181" s="222"/>
      <c r="EC181" s="222"/>
      <c r="ED181" s="222"/>
      <c r="EE181" s="222"/>
      <c r="EF181" s="222"/>
      <c r="EG181" s="222"/>
      <c r="EH181" s="222"/>
      <c r="EI181" s="222"/>
      <c r="EJ181" s="222"/>
      <c r="EK181" s="222"/>
      <c r="EL181" s="222"/>
      <c r="EM181" s="222"/>
      <c r="EN181" s="222"/>
      <c r="EO181" s="222"/>
      <c r="EP181" s="222"/>
      <c r="EQ181" s="222"/>
      <c r="ER181" s="222"/>
      <c r="ES181" s="222"/>
      <c r="ET181" s="222"/>
      <c r="EU181" s="222"/>
      <c r="EV181" s="222"/>
      <c r="EW181" s="222"/>
      <c r="EX181" s="222"/>
      <c r="EY181" s="222"/>
      <c r="EZ181" s="222"/>
      <c r="FA181" s="222"/>
      <c r="FB181" s="222"/>
      <c r="FC181" s="222"/>
      <c r="FD181" s="222"/>
      <c r="FE181" s="222"/>
      <c r="FF181" s="222"/>
      <c r="FG181" s="222"/>
      <c r="FH181" s="222"/>
      <c r="FI181" s="222"/>
      <c r="FJ181" s="222"/>
      <c r="FK181" s="222"/>
      <c r="FL181" s="222"/>
      <c r="FM181" s="222"/>
      <c r="FN181" s="222"/>
      <c r="FO181" s="222"/>
      <c r="FP181" s="222"/>
      <c r="FQ181" s="222"/>
      <c r="FR181" s="222"/>
      <c r="FS181" s="222"/>
      <c r="FT181" s="222"/>
      <c r="FU181" s="222"/>
      <c r="FV181" s="222"/>
      <c r="FW181" s="222"/>
      <c r="FX181" s="222"/>
      <c r="FY181" s="222"/>
      <c r="FZ181" s="222"/>
      <c r="GA181" s="222"/>
      <c r="GB181" s="222"/>
      <c r="GC181" s="222"/>
      <c r="GD181" s="222"/>
      <c r="GE181" s="222"/>
      <c r="GF181" s="222"/>
      <c r="GG181" s="222"/>
      <c r="GH181" s="222"/>
      <c r="GI181" s="222"/>
      <c r="GJ181" s="222"/>
      <c r="GK181" s="222"/>
      <c r="GL181" s="222"/>
      <c r="GM181" s="222"/>
      <c r="GN181" s="222"/>
      <c r="GO181" s="222"/>
      <c r="GP181" s="222"/>
      <c r="GQ181" s="222"/>
      <c r="GR181" s="222"/>
      <c r="GS181" s="222"/>
      <c r="GT181" s="222"/>
      <c r="GU181" s="222"/>
      <c r="GV181" s="222"/>
      <c r="GW181" s="222"/>
      <c r="GX181" s="222"/>
      <c r="GY181" s="222"/>
      <c r="GZ181" s="222"/>
      <c r="HA181" s="222"/>
      <c r="HB181" s="222"/>
      <c r="HC181" s="222"/>
      <c r="HD181" s="222"/>
      <c r="HE181" s="222"/>
      <c r="HF181" s="222"/>
      <c r="HG181" s="222"/>
      <c r="HH181" s="222"/>
      <c r="HI181" s="222"/>
      <c r="HJ181" s="222"/>
      <c r="HK181" s="222"/>
      <c r="HL181" s="222"/>
      <c r="HM181" s="222"/>
      <c r="HN181" s="222"/>
      <c r="HO181" s="222"/>
      <c r="HP181" s="222"/>
      <c r="HQ181" s="222"/>
      <c r="HR181" s="222"/>
      <c r="HS181" s="222"/>
      <c r="HT181" s="222"/>
      <c r="HU181" s="222"/>
      <c r="HV181" s="222"/>
      <c r="HW181" s="222"/>
      <c r="HX181" s="222"/>
      <c r="HY181" s="222"/>
      <c r="HZ181" s="222"/>
      <c r="IA181" s="222"/>
      <c r="IB181" s="222"/>
      <c r="IC181" s="222"/>
      <c r="ID181" s="222"/>
      <c r="IE181" s="222"/>
      <c r="IF181" s="222"/>
      <c r="IG181" s="222"/>
      <c r="IH181" s="222"/>
      <c r="II181" s="222"/>
      <c r="IJ181" s="222"/>
      <c r="IK181" s="222"/>
      <c r="IL181" s="222"/>
      <c r="IM181" s="222"/>
      <c r="IN181" s="222"/>
      <c r="IO181" s="222"/>
      <c r="IP181" s="222"/>
      <c r="IQ181" s="222"/>
      <c r="IR181" s="222"/>
      <c r="IS181" s="222"/>
      <c r="IT181" s="222"/>
      <c r="IU181" s="222"/>
      <c r="IV181" s="222"/>
      <c r="IW181" s="222"/>
      <c r="IX181" s="222"/>
      <c r="IY181" s="222"/>
      <c r="IZ181" s="222"/>
      <c r="JA181" s="222"/>
      <c r="JB181" s="222"/>
      <c r="JC181" s="222"/>
      <c r="JD181" s="222"/>
      <c r="JE181" s="222"/>
      <c r="JF181" s="222"/>
      <c r="JG181" s="222"/>
      <c r="JH181" s="222"/>
      <c r="JI181" s="222"/>
      <c r="JJ181" s="222"/>
      <c r="JK181" s="222"/>
      <c r="JL181" s="222"/>
      <c r="JM181" s="222"/>
      <c r="JN181" s="222"/>
      <c r="JO181" s="222"/>
      <c r="JP181" s="222"/>
      <c r="JQ181" s="222"/>
      <c r="JR181" s="222"/>
      <c r="JS181" s="222"/>
      <c r="JT181" s="222"/>
      <c r="JU181" s="222"/>
      <c r="JV181" s="222"/>
      <c r="JW181" s="222"/>
      <c r="JX181" s="222"/>
      <c r="JY181" s="222"/>
      <c r="JZ181" s="222"/>
      <c r="KA181" s="222"/>
      <c r="KB181" s="222"/>
      <c r="KC181" s="222"/>
      <c r="KD181" s="222"/>
      <c r="KE181" s="222"/>
      <c r="KF181" s="222"/>
      <c r="KG181" s="222"/>
      <c r="KH181" s="222"/>
      <c r="KI181" s="222"/>
      <c r="KJ181" s="222"/>
      <c r="KK181" s="222"/>
      <c r="KL181" s="222"/>
      <c r="KM181" s="222"/>
      <c r="KN181" s="222"/>
      <c r="KO181" s="222"/>
      <c r="KP181" s="222"/>
      <c r="KQ181" s="222"/>
      <c r="KR181" s="222"/>
      <c r="KS181" s="222"/>
      <c r="KT181" s="222"/>
      <c r="KU181" s="222"/>
      <c r="KV181" s="222"/>
      <c r="KW181" s="222"/>
      <c r="KX181" s="222"/>
      <c r="KY181" s="222"/>
      <c r="KZ181" s="222"/>
      <c r="LA181" s="222"/>
      <c r="LB181" s="222"/>
      <c r="LC181" s="222"/>
      <c r="LD181" s="222"/>
      <c r="LE181" s="222"/>
      <c r="LF181" s="222"/>
      <c r="LG181" s="222"/>
      <c r="LH181" s="222"/>
      <c r="LI181" s="222"/>
      <c r="LJ181" s="222"/>
      <c r="LK181" s="222"/>
      <c r="LL181" s="222"/>
      <c r="LM181" s="222"/>
      <c r="LN181" s="222"/>
      <c r="LO181" s="222"/>
      <c r="LP181" s="222"/>
      <c r="LQ181" s="222"/>
      <c r="LR181" s="222"/>
      <c r="LS181" s="222"/>
      <c r="LT181" s="222"/>
      <c r="LU181" s="222"/>
      <c r="LV181" s="222"/>
      <c r="LW181" s="222"/>
      <c r="LX181" s="222"/>
      <c r="LY181" s="222"/>
      <c r="LZ181" s="222"/>
      <c r="MA181" s="222"/>
      <c r="MB181" s="222"/>
      <c r="MC181" s="222"/>
      <c r="MD181" s="222"/>
      <c r="ME181" s="222"/>
      <c r="MF181" s="222"/>
      <c r="MG181" s="222"/>
      <c r="MH181" s="222"/>
      <c r="MI181" s="222"/>
      <c r="MJ181" s="222"/>
      <c r="MK181" s="222"/>
      <c r="ML181" s="222"/>
      <c r="MM181" s="222"/>
      <c r="MN181" s="222"/>
      <c r="MO181" s="222"/>
      <c r="MP181" s="222"/>
      <c r="MQ181" s="222"/>
      <c r="MR181" s="222"/>
      <c r="MS181" s="222"/>
      <c r="MT181" s="222"/>
      <c r="MU181" s="222"/>
      <c r="MV181" s="222"/>
      <c r="MW181" s="222"/>
      <c r="MX181" s="222"/>
      <c r="MY181" s="222"/>
      <c r="MZ181" s="222"/>
      <c r="NA181" s="222"/>
      <c r="NB181" s="222"/>
      <c r="NC181" s="222"/>
      <c r="ND181" s="222"/>
      <c r="NE181" s="222"/>
      <c r="NF181" s="222"/>
      <c r="NG181" s="222"/>
      <c r="NH181" s="222"/>
      <c r="NI181" s="222"/>
      <c r="NJ181" s="222"/>
      <c r="NK181" s="222"/>
      <c r="NL181" s="222"/>
      <c r="NM181" s="222"/>
      <c r="NN181" s="222"/>
      <c r="NO181" s="222"/>
      <c r="NP181" s="222"/>
      <c r="NQ181" s="222"/>
      <c r="NR181" s="222"/>
      <c r="NS181" s="222"/>
      <c r="NT181" s="222"/>
      <c r="NU181" s="222"/>
      <c r="NV181" s="222"/>
      <c r="NW181" s="222"/>
      <c r="NX181" s="222"/>
      <c r="NY181" s="222"/>
      <c r="NZ181" s="222"/>
      <c r="OA181" s="222"/>
      <c r="OB181" s="222"/>
      <c r="OC181" s="222"/>
      <c r="OD181" s="222"/>
      <c r="OE181" s="222"/>
      <c r="OF181" s="222"/>
      <c r="OG181" s="222"/>
      <c r="OH181" s="222"/>
      <c r="OI181" s="222"/>
      <c r="OJ181" s="222"/>
      <c r="OK181" s="222"/>
      <c r="OL181" s="222"/>
      <c r="OM181" s="222"/>
      <c r="ON181" s="222"/>
      <c r="OO181" s="222"/>
      <c r="OP181" s="222"/>
      <c r="OQ181" s="222"/>
      <c r="OR181" s="222"/>
      <c r="OS181" s="222"/>
      <c r="OT181" s="222"/>
      <c r="OU181" s="222"/>
      <c r="OV181" s="222"/>
      <c r="OW181" s="222"/>
      <c r="OX181" s="222"/>
      <c r="OY181" s="222"/>
      <c r="OZ181" s="222"/>
      <c r="PA181" s="222"/>
      <c r="PB181" s="222"/>
      <c r="PC181" s="222"/>
      <c r="PD181" s="222"/>
      <c r="PE181" s="222"/>
      <c r="PF181" s="222"/>
      <c r="PG181" s="222"/>
      <c r="PH181" s="222"/>
      <c r="PI181" s="222"/>
      <c r="PJ181" s="222"/>
      <c r="PK181" s="222"/>
      <c r="PL181" s="222"/>
      <c r="PM181" s="222"/>
      <c r="PN181" s="222"/>
      <c r="PO181" s="222"/>
      <c r="PP181" s="222"/>
      <c r="PQ181" s="222"/>
      <c r="PR181" s="222"/>
      <c r="PS181" s="222"/>
      <c r="PT181" s="222"/>
      <c r="PU181" s="222"/>
      <c r="PV181" s="222"/>
      <c r="PW181" s="222"/>
      <c r="PX181" s="222"/>
      <c r="PY181" s="222"/>
      <c r="PZ181" s="222"/>
      <c r="QA181" s="222"/>
      <c r="QB181" s="222"/>
      <c r="QC181" s="222"/>
      <c r="QD181" s="222"/>
      <c r="QE181" s="222"/>
      <c r="QF181" s="222"/>
      <c r="QG181" s="222"/>
      <c r="QH181" s="222"/>
      <c r="QI181" s="222"/>
      <c r="QJ181" s="222"/>
      <c r="QK181" s="222"/>
      <c r="QL181" s="222"/>
      <c r="QM181" s="222"/>
      <c r="QN181" s="222"/>
      <c r="QO181" s="222"/>
      <c r="QP181" s="222"/>
      <c r="QQ181" s="222"/>
      <c r="QR181" s="222"/>
      <c r="QS181" s="222"/>
      <c r="QT181" s="222"/>
      <c r="QU181" s="222"/>
      <c r="QV181" s="222"/>
      <c r="QW181" s="222"/>
      <c r="QX181" s="222"/>
      <c r="QY181" s="222"/>
      <c r="QZ181" s="222"/>
      <c r="RA181" s="222"/>
      <c r="RB181" s="222"/>
      <c r="RC181" s="222"/>
      <c r="RD181" s="222"/>
      <c r="RE181" s="222"/>
      <c r="RF181" s="222"/>
      <c r="RG181" s="222"/>
      <c r="RH181" s="222"/>
      <c r="RI181" s="222"/>
      <c r="RJ181" s="222"/>
      <c r="RK181" s="222"/>
      <c r="RL181" s="222"/>
      <c r="RM181" s="222"/>
      <c r="RN181" s="222"/>
      <c r="RO181" s="222"/>
      <c r="RP181" s="222"/>
      <c r="RQ181" s="222"/>
      <c r="RR181" s="222"/>
      <c r="RS181" s="222"/>
      <c r="RT181" s="222"/>
      <c r="RU181" s="222"/>
      <c r="RV181" s="222"/>
      <c r="RW181" s="222"/>
      <c r="RX181" s="222"/>
      <c r="RY181" s="222"/>
      <c r="RZ181" s="222"/>
      <c r="SA181" s="222"/>
      <c r="SB181" s="222"/>
      <c r="SC181" s="222"/>
      <c r="SD181" s="222"/>
      <c r="SE181" s="222"/>
      <c r="SF181" s="222"/>
      <c r="SG181" s="222"/>
      <c r="SH181" s="222"/>
      <c r="SI181" s="222"/>
      <c r="SJ181" s="222"/>
      <c r="SK181" s="222"/>
      <c r="SL181" s="222"/>
      <c r="SM181" s="222"/>
      <c r="SN181" s="222"/>
      <c r="SO181" s="222"/>
      <c r="SP181" s="222"/>
      <c r="SQ181" s="222"/>
      <c r="SR181" s="222"/>
      <c r="SS181" s="222"/>
      <c r="ST181" s="222"/>
      <c r="SU181" s="222"/>
      <c r="SV181" s="222"/>
      <c r="SW181" s="222"/>
      <c r="SX181" s="222"/>
      <c r="SY181" s="222"/>
      <c r="SZ181" s="222"/>
      <c r="TA181" s="222"/>
      <c r="TB181" s="222"/>
      <c r="TC181" s="222"/>
      <c r="TD181" s="222"/>
      <c r="TE181" s="222"/>
      <c r="TF181" s="222"/>
      <c r="TG181" s="222"/>
      <c r="TH181" s="222"/>
      <c r="TI181" s="222"/>
      <c r="TJ181" s="222"/>
      <c r="TK181" s="222"/>
      <c r="TL181" s="222"/>
      <c r="TM181" s="222"/>
      <c r="TN181" s="222"/>
      <c r="TO181" s="222"/>
      <c r="TP181" s="222"/>
      <c r="TQ181" s="222"/>
      <c r="TR181" s="222"/>
      <c r="TS181" s="222"/>
      <c r="TT181" s="222"/>
      <c r="TU181" s="222"/>
      <c r="TV181" s="222"/>
      <c r="TW181" s="222"/>
      <c r="TX181" s="222"/>
      <c r="TY181" s="222"/>
      <c r="TZ181" s="222"/>
      <c r="UA181" s="222"/>
      <c r="UB181" s="222"/>
      <c r="UC181" s="222"/>
      <c r="UD181" s="222"/>
      <c r="UE181" s="222"/>
      <c r="UF181" s="222"/>
      <c r="UG181" s="222"/>
      <c r="UH181" s="222"/>
      <c r="UI181" s="222"/>
      <c r="UJ181" s="222"/>
      <c r="UK181" s="222"/>
      <c r="UL181" s="222"/>
      <c r="UM181" s="222"/>
      <c r="UN181" s="222"/>
      <c r="UO181" s="222"/>
      <c r="UP181" s="222"/>
      <c r="UQ181" s="222"/>
      <c r="UR181" s="222"/>
      <c r="US181" s="222"/>
      <c r="UT181" s="222"/>
      <c r="UU181" s="222"/>
      <c r="UV181" s="222"/>
      <c r="UW181" s="222"/>
      <c r="UX181" s="222"/>
      <c r="UY181" s="222"/>
      <c r="UZ181" s="222"/>
      <c r="VA181" s="222"/>
      <c r="VB181" s="222"/>
      <c r="VC181" s="222"/>
      <c r="VD181" s="222"/>
      <c r="VE181" s="222"/>
      <c r="VF181" s="222"/>
      <c r="VG181" s="222"/>
      <c r="VH181" s="222"/>
      <c r="VI181" s="222"/>
      <c r="VJ181" s="222"/>
      <c r="VK181" s="222"/>
      <c r="VL181" s="222"/>
      <c r="VM181" s="222"/>
      <c r="VN181" s="222"/>
      <c r="VO181" s="222"/>
      <c r="VP181" s="222"/>
      <c r="VQ181" s="222"/>
      <c r="VR181" s="222"/>
      <c r="VS181" s="222"/>
      <c r="VT181" s="222"/>
      <c r="VU181" s="222"/>
      <c r="VV181" s="222"/>
      <c r="VW181" s="222"/>
      <c r="VX181" s="222"/>
      <c r="VY181" s="222"/>
      <c r="VZ181" s="222"/>
      <c r="WA181" s="222"/>
      <c r="WB181" s="222"/>
      <c r="WC181" s="222"/>
      <c r="WD181" s="222"/>
      <c r="WE181" s="222"/>
      <c r="WF181" s="222"/>
      <c r="WG181" s="222"/>
      <c r="WH181" s="222"/>
      <c r="WI181" s="222"/>
      <c r="WJ181" s="222"/>
      <c r="WK181" s="222"/>
      <c r="WL181" s="222"/>
      <c r="WM181" s="222"/>
      <c r="WN181" s="222"/>
      <c r="WO181" s="222"/>
      <c r="WP181" s="222"/>
      <c r="WQ181" s="222"/>
      <c r="WR181" s="222"/>
      <c r="WS181" s="222"/>
      <c r="WT181" s="222"/>
      <c r="WU181" s="222"/>
      <c r="WV181" s="222"/>
      <c r="WW181" s="222"/>
      <c r="WX181" s="222"/>
      <c r="WY181" s="222"/>
      <c r="WZ181" s="222"/>
      <c r="XA181" s="222"/>
      <c r="XB181" s="222"/>
      <c r="XC181" s="222"/>
      <c r="XD181" s="222"/>
      <c r="XE181" s="222"/>
      <c r="XF181" s="222"/>
      <c r="XG181" s="222"/>
      <c r="XH181" s="222"/>
      <c r="XI181" s="222"/>
      <c r="XJ181" s="222"/>
      <c r="XK181" s="222"/>
      <c r="XL181" s="222"/>
      <c r="XM181" s="222"/>
      <c r="XN181" s="222"/>
      <c r="XO181" s="222"/>
      <c r="XP181" s="222"/>
      <c r="XQ181" s="222"/>
      <c r="XR181" s="222"/>
      <c r="XS181" s="222"/>
      <c r="XT181" s="222"/>
      <c r="XU181" s="222"/>
      <c r="XV181" s="222"/>
      <c r="XW181" s="222"/>
      <c r="XX181" s="222"/>
      <c r="XY181" s="222"/>
      <c r="XZ181" s="222"/>
      <c r="YA181" s="222"/>
      <c r="YB181" s="222"/>
      <c r="YC181" s="222"/>
      <c r="YD181" s="222"/>
      <c r="YE181" s="222"/>
      <c r="YF181" s="222"/>
      <c r="YG181" s="222"/>
      <c r="YH181" s="222"/>
      <c r="YI181" s="222"/>
      <c r="YJ181" s="222"/>
      <c r="YK181" s="222"/>
      <c r="YL181" s="222"/>
      <c r="YM181" s="222"/>
      <c r="YN181" s="222"/>
      <c r="YO181" s="222"/>
      <c r="YP181" s="222"/>
      <c r="YQ181" s="222"/>
      <c r="YR181" s="222"/>
      <c r="YS181" s="222"/>
      <c r="YT181" s="222"/>
      <c r="YU181" s="222"/>
      <c r="YV181" s="222"/>
      <c r="YW181" s="222"/>
      <c r="YX181" s="222"/>
      <c r="YY181" s="222"/>
      <c r="YZ181" s="222"/>
      <c r="ZA181" s="222"/>
      <c r="ZB181" s="222"/>
      <c r="ZC181" s="222"/>
      <c r="ZD181" s="222"/>
      <c r="ZE181" s="222"/>
      <c r="ZF181" s="222"/>
      <c r="ZG181" s="222"/>
      <c r="ZH181" s="222"/>
      <c r="ZI181" s="222"/>
      <c r="ZJ181" s="222"/>
      <c r="ZK181" s="222"/>
      <c r="ZL181" s="222"/>
      <c r="ZM181" s="222"/>
      <c r="ZN181" s="222"/>
      <c r="ZO181" s="222"/>
      <c r="ZP181" s="222"/>
      <c r="ZQ181" s="222"/>
      <c r="ZR181" s="222"/>
      <c r="ZS181" s="222"/>
      <c r="ZT181" s="222"/>
      <c r="ZU181" s="222"/>
      <c r="ZV181" s="222"/>
      <c r="ZW181" s="222"/>
      <c r="ZX181" s="222"/>
      <c r="ZY181" s="222"/>
      <c r="ZZ181" s="222"/>
      <c r="AAA181" s="222"/>
      <c r="AAB181" s="222"/>
      <c r="AAC181" s="222"/>
      <c r="AAD181" s="222"/>
      <c r="AAE181" s="222"/>
      <c r="AAF181" s="222"/>
      <c r="AAG181" s="222"/>
      <c r="AAH181" s="222"/>
      <c r="AAI181" s="222"/>
      <c r="AAJ181" s="222"/>
      <c r="AAK181" s="222"/>
      <c r="AAL181" s="222"/>
      <c r="AAM181" s="222"/>
      <c r="AAN181" s="222"/>
      <c r="AAO181" s="222"/>
      <c r="AAP181" s="222"/>
      <c r="AAQ181" s="222"/>
      <c r="AAR181" s="222"/>
      <c r="AAS181" s="222"/>
      <c r="AAT181" s="222"/>
      <c r="AAU181" s="222"/>
      <c r="AAV181" s="222"/>
      <c r="AAW181" s="222"/>
      <c r="AAX181" s="222"/>
      <c r="AAY181" s="222"/>
      <c r="AAZ181" s="222"/>
      <c r="ABA181" s="222"/>
      <c r="ABB181" s="222"/>
      <c r="ABC181" s="222"/>
      <c r="ABD181" s="222"/>
      <c r="ABE181" s="222"/>
      <c r="ABF181" s="222"/>
      <c r="ABG181" s="222"/>
      <c r="ABH181" s="222"/>
      <c r="ABI181" s="222"/>
      <c r="ABJ181" s="222"/>
      <c r="ABK181" s="222"/>
      <c r="ABL181" s="222"/>
      <c r="ABM181" s="222"/>
      <c r="ABN181" s="222"/>
      <c r="ABO181" s="222"/>
      <c r="ABP181" s="222"/>
      <c r="ABQ181" s="222"/>
      <c r="ABR181" s="222"/>
      <c r="ABS181" s="222"/>
      <c r="ABT181" s="222"/>
      <c r="ABU181" s="222"/>
      <c r="ABV181" s="222"/>
      <c r="ABW181" s="222"/>
      <c r="ABX181" s="222"/>
      <c r="ABY181" s="222"/>
      <c r="ABZ181" s="222"/>
      <c r="ACA181" s="222"/>
      <c r="ACB181" s="222"/>
      <c r="ACC181" s="222"/>
      <c r="ACD181" s="222"/>
      <c r="ACE181" s="222"/>
      <c r="ACF181" s="222"/>
      <c r="ACG181" s="222"/>
      <c r="ACH181" s="222"/>
      <c r="ACI181" s="222"/>
      <c r="ACJ181" s="222"/>
      <c r="ACK181" s="222"/>
      <c r="ACL181" s="222"/>
      <c r="ACM181" s="222"/>
      <c r="ACN181" s="222"/>
      <c r="ACO181" s="222"/>
      <c r="ACP181" s="222"/>
      <c r="ACQ181" s="222"/>
      <c r="ACR181" s="222"/>
      <c r="ACS181" s="222"/>
      <c r="ACT181" s="222"/>
      <c r="ACU181" s="222"/>
      <c r="ACV181" s="222"/>
      <c r="ACW181" s="222"/>
      <c r="ACX181" s="222"/>
      <c r="ACY181" s="222"/>
      <c r="ACZ181" s="222"/>
      <c r="ADA181" s="222"/>
      <c r="ADB181" s="222"/>
      <c r="ADC181" s="222"/>
      <c r="ADD181" s="222"/>
      <c r="ADE181" s="222"/>
      <c r="ADF181" s="222"/>
      <c r="ADG181" s="222"/>
      <c r="ADH181" s="222"/>
      <c r="ADI181" s="222"/>
      <c r="ADJ181" s="222"/>
      <c r="ADK181" s="222"/>
      <c r="ADL181" s="222"/>
      <c r="ADM181" s="222"/>
      <c r="ADN181" s="222"/>
      <c r="ADO181" s="222"/>
      <c r="ADP181" s="222"/>
      <c r="ADQ181" s="222"/>
      <c r="ADR181" s="222"/>
      <c r="ADS181" s="222"/>
      <c r="ADT181" s="222"/>
      <c r="ADU181" s="222"/>
      <c r="ADV181" s="222"/>
      <c r="ADW181" s="222"/>
      <c r="ADX181" s="222"/>
      <c r="ADY181" s="222"/>
      <c r="ADZ181" s="222"/>
      <c r="AEA181" s="222"/>
      <c r="AEB181" s="222"/>
      <c r="AEC181" s="222"/>
      <c r="AED181" s="222"/>
      <c r="AEE181" s="222"/>
      <c r="AEF181" s="222"/>
      <c r="AEG181" s="222"/>
      <c r="AEH181" s="222"/>
      <c r="AEI181" s="222"/>
      <c r="AEJ181" s="222"/>
      <c r="AEK181" s="222"/>
      <c r="AEL181" s="222"/>
      <c r="AEM181" s="222"/>
      <c r="AEN181" s="222"/>
      <c r="AEO181" s="222"/>
      <c r="AEP181" s="222"/>
      <c r="AEQ181" s="222"/>
      <c r="AER181" s="222"/>
      <c r="AES181" s="222"/>
      <c r="AET181" s="222"/>
      <c r="AEU181" s="222"/>
      <c r="AEV181" s="222"/>
      <c r="AEW181" s="222"/>
      <c r="AEX181" s="222"/>
      <c r="AEY181" s="222"/>
      <c r="AEZ181" s="222"/>
      <c r="AFA181" s="222"/>
      <c r="AFB181" s="222"/>
      <c r="AFC181" s="222"/>
      <c r="AFD181" s="222"/>
      <c r="AFE181" s="222"/>
      <c r="AFF181" s="222"/>
      <c r="AFG181" s="222"/>
      <c r="AFH181" s="222"/>
      <c r="AFI181" s="222"/>
      <c r="AFJ181" s="222"/>
      <c r="AFK181" s="222"/>
      <c r="AFL181" s="222"/>
      <c r="AFM181" s="222"/>
      <c r="AFN181" s="222"/>
      <c r="AFO181" s="222"/>
      <c r="AFP181" s="222"/>
      <c r="AFQ181" s="222"/>
      <c r="AFR181" s="222"/>
      <c r="AFS181" s="222"/>
      <c r="AFT181" s="222"/>
      <c r="AFU181" s="222"/>
      <c r="AFV181" s="222"/>
      <c r="AFW181" s="222"/>
      <c r="AFX181" s="222"/>
      <c r="AFY181" s="222"/>
      <c r="AFZ181" s="222"/>
      <c r="AGA181" s="222"/>
      <c r="AGB181" s="222"/>
      <c r="AGC181" s="222"/>
      <c r="AGD181" s="222"/>
      <c r="AGE181" s="222"/>
      <c r="AGF181" s="222"/>
      <c r="AGG181" s="222"/>
      <c r="AGH181" s="222"/>
      <c r="AGI181" s="222"/>
      <c r="AGJ181" s="222"/>
      <c r="AGK181" s="222"/>
      <c r="AGL181" s="222"/>
      <c r="AGM181" s="222"/>
      <c r="AGN181" s="222"/>
      <c r="AGO181" s="222"/>
      <c r="AGP181" s="222"/>
      <c r="AGQ181" s="222"/>
      <c r="AGR181" s="222"/>
      <c r="AGS181" s="222"/>
      <c r="AGT181" s="222"/>
      <c r="AGU181" s="222"/>
      <c r="AGV181" s="222"/>
      <c r="AGW181" s="222"/>
      <c r="AGX181" s="222"/>
      <c r="AGY181" s="222"/>
      <c r="AGZ181" s="222"/>
      <c r="AHA181" s="222"/>
      <c r="AHB181" s="222"/>
      <c r="AHC181" s="222"/>
      <c r="AHD181" s="222"/>
      <c r="AHE181" s="222"/>
      <c r="AHF181" s="222"/>
      <c r="AHG181" s="222"/>
      <c r="AHH181" s="222"/>
      <c r="AHI181" s="222"/>
      <c r="AHJ181" s="222"/>
      <c r="AHK181" s="222"/>
      <c r="AHL181" s="222"/>
      <c r="AHM181" s="222"/>
      <c r="AHN181" s="222"/>
      <c r="AHO181" s="222"/>
      <c r="AHP181" s="222"/>
      <c r="AHQ181" s="222"/>
      <c r="AHR181" s="222"/>
      <c r="AHS181" s="222"/>
      <c r="AHT181" s="222"/>
      <c r="AHU181" s="222"/>
      <c r="AHV181" s="222"/>
      <c r="AHW181" s="222"/>
      <c r="AHX181" s="222"/>
      <c r="AHY181" s="222"/>
      <c r="AHZ181" s="222"/>
      <c r="AIA181" s="222"/>
      <c r="AIB181" s="222"/>
      <c r="AIC181" s="222"/>
      <c r="AID181" s="222"/>
      <c r="AIE181" s="222"/>
      <c r="AIF181" s="222"/>
      <c r="AIG181" s="222"/>
      <c r="AIH181" s="222"/>
      <c r="AII181" s="222"/>
      <c r="AIJ181" s="222"/>
      <c r="AIK181" s="222"/>
      <c r="AIL181" s="222"/>
      <c r="AIM181" s="222"/>
      <c r="AIN181" s="222"/>
      <c r="AIO181" s="222"/>
      <c r="AIP181" s="222"/>
      <c r="AIQ181" s="222"/>
      <c r="AIR181" s="222"/>
      <c r="AIS181" s="222"/>
      <c r="AIT181" s="222"/>
      <c r="AIU181" s="222"/>
      <c r="AIV181" s="222"/>
      <c r="AIW181" s="222"/>
      <c r="AIX181" s="222"/>
      <c r="AIY181" s="222"/>
      <c r="AIZ181" s="222"/>
      <c r="AJA181" s="222"/>
      <c r="AJB181" s="222"/>
      <c r="AJC181" s="222"/>
      <c r="AJD181" s="222"/>
      <c r="AJE181" s="222"/>
      <c r="AJF181" s="222"/>
      <c r="AJG181" s="222"/>
      <c r="AJH181" s="222"/>
      <c r="AJI181" s="222"/>
      <c r="AJJ181" s="222"/>
      <c r="AJK181" s="222"/>
      <c r="AJL181" s="222"/>
      <c r="AJM181" s="222"/>
      <c r="AJN181" s="222"/>
      <c r="AJO181" s="222"/>
      <c r="AJP181" s="222"/>
      <c r="AJQ181" s="222"/>
      <c r="AJR181" s="222"/>
      <c r="AJS181" s="222"/>
      <c r="AJT181" s="222"/>
      <c r="AJU181" s="222"/>
      <c r="AJV181" s="222"/>
      <c r="AJW181" s="222"/>
      <c r="AJX181" s="222"/>
      <c r="AJY181" s="222"/>
      <c r="AJZ181" s="222"/>
      <c r="AKA181" s="222"/>
      <c r="AKB181" s="222"/>
      <c r="AKC181" s="222"/>
      <c r="AKD181" s="222"/>
      <c r="AKE181" s="222"/>
      <c r="AKF181" s="222"/>
      <c r="AKG181" s="222"/>
      <c r="AKH181" s="222"/>
      <c r="AKI181" s="222"/>
      <c r="AKJ181" s="222"/>
      <c r="AKK181" s="222"/>
      <c r="AKL181" s="222"/>
      <c r="AKM181" s="222"/>
      <c r="AKN181" s="222"/>
      <c r="AKO181" s="222"/>
      <c r="AKP181" s="222"/>
      <c r="AKQ181" s="222"/>
      <c r="AKR181" s="222"/>
      <c r="AKS181" s="222"/>
      <c r="AKT181" s="222"/>
      <c r="AKU181" s="222"/>
      <c r="AKV181" s="222"/>
      <c r="AKW181" s="222"/>
      <c r="AKX181" s="222"/>
      <c r="AKY181" s="222"/>
      <c r="AKZ181" s="222"/>
      <c r="ALA181" s="222"/>
      <c r="ALB181" s="222"/>
      <c r="ALC181" s="222"/>
      <c r="ALD181" s="222"/>
      <c r="ALE181" s="222"/>
      <c r="ALF181" s="222"/>
      <c r="ALG181" s="222"/>
      <c r="ALH181" s="222"/>
      <c r="ALI181" s="222"/>
      <c r="ALJ181" s="222"/>
      <c r="ALK181" s="222"/>
      <c r="ALL181" s="222"/>
      <c r="ALM181" s="222"/>
      <c r="ALN181" s="222"/>
      <c r="ALO181" s="222"/>
    </row>
    <row r="182" spans="1:1003" s="322" customFormat="1" x14ac:dyDescent="0.25">
      <c r="A182" s="223"/>
      <c r="B182" s="331"/>
      <c r="C182" s="330"/>
      <c r="D182" s="331"/>
      <c r="E182" s="222"/>
      <c r="F182" s="222"/>
      <c r="G182" s="222"/>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2"/>
      <c r="AY182" s="222"/>
      <c r="AZ182" s="222"/>
      <c r="BA182" s="222"/>
      <c r="BB182" s="222"/>
      <c r="BC182" s="222"/>
      <c r="BD182" s="222"/>
      <c r="BE182" s="222"/>
      <c r="BF182" s="222"/>
      <c r="BG182" s="222"/>
      <c r="BH182" s="222"/>
      <c r="BI182" s="222"/>
      <c r="BJ182" s="222"/>
      <c r="BK182" s="222"/>
      <c r="BL182" s="222"/>
      <c r="BM182" s="222"/>
      <c r="BN182" s="222"/>
      <c r="BO182" s="222"/>
      <c r="BP182" s="222"/>
      <c r="BQ182" s="222"/>
      <c r="BR182" s="222"/>
      <c r="BS182" s="222"/>
      <c r="BT182" s="222"/>
      <c r="BU182" s="222"/>
      <c r="BV182" s="222"/>
      <c r="BW182" s="222"/>
      <c r="BX182" s="222"/>
      <c r="BY182" s="222"/>
      <c r="BZ182" s="222"/>
      <c r="CA182" s="222"/>
      <c r="CB182" s="222"/>
      <c r="CC182" s="222"/>
      <c r="CD182" s="222"/>
      <c r="CE182" s="222"/>
      <c r="CF182" s="222"/>
      <c r="CG182" s="222"/>
      <c r="CH182" s="222"/>
      <c r="CI182" s="222"/>
      <c r="CJ182" s="222"/>
      <c r="CK182" s="222"/>
      <c r="CL182" s="222"/>
      <c r="CM182" s="222"/>
      <c r="CN182" s="222"/>
      <c r="CO182" s="222"/>
      <c r="CP182" s="222"/>
      <c r="CQ182" s="222"/>
      <c r="CR182" s="222"/>
      <c r="CS182" s="222"/>
      <c r="CT182" s="222"/>
      <c r="CU182" s="222"/>
      <c r="CV182" s="222"/>
      <c r="CW182" s="222"/>
      <c r="CX182" s="222"/>
      <c r="CY182" s="222"/>
      <c r="CZ182" s="222"/>
      <c r="DA182" s="222"/>
      <c r="DB182" s="222"/>
      <c r="DC182" s="222"/>
      <c r="DD182" s="222"/>
      <c r="DE182" s="222"/>
      <c r="DF182" s="222"/>
      <c r="DG182" s="222"/>
      <c r="DH182" s="222"/>
      <c r="DI182" s="222"/>
      <c r="DJ182" s="222"/>
      <c r="DK182" s="222"/>
      <c r="DL182" s="222"/>
      <c r="DM182" s="222"/>
      <c r="DN182" s="222"/>
      <c r="DO182" s="222"/>
      <c r="DP182" s="222"/>
      <c r="DQ182" s="222"/>
      <c r="DR182" s="222"/>
      <c r="DS182" s="222"/>
      <c r="DT182" s="222"/>
      <c r="DU182" s="222"/>
      <c r="DV182" s="222"/>
      <c r="DW182" s="222"/>
      <c r="DX182" s="222"/>
      <c r="DY182" s="222"/>
      <c r="DZ182" s="222"/>
      <c r="EA182" s="222"/>
      <c r="EB182" s="222"/>
      <c r="EC182" s="222"/>
      <c r="ED182" s="222"/>
      <c r="EE182" s="222"/>
      <c r="EF182" s="222"/>
      <c r="EG182" s="222"/>
      <c r="EH182" s="222"/>
      <c r="EI182" s="222"/>
      <c r="EJ182" s="222"/>
      <c r="EK182" s="222"/>
      <c r="EL182" s="222"/>
      <c r="EM182" s="222"/>
      <c r="EN182" s="222"/>
      <c r="EO182" s="222"/>
      <c r="EP182" s="222"/>
      <c r="EQ182" s="222"/>
      <c r="ER182" s="222"/>
      <c r="ES182" s="222"/>
      <c r="ET182" s="222"/>
      <c r="EU182" s="222"/>
      <c r="EV182" s="222"/>
      <c r="EW182" s="222"/>
      <c r="EX182" s="222"/>
      <c r="EY182" s="222"/>
      <c r="EZ182" s="222"/>
      <c r="FA182" s="222"/>
      <c r="FB182" s="222"/>
      <c r="FC182" s="222"/>
      <c r="FD182" s="222"/>
      <c r="FE182" s="222"/>
      <c r="FF182" s="222"/>
      <c r="FG182" s="222"/>
      <c r="FH182" s="222"/>
      <c r="FI182" s="222"/>
      <c r="FJ182" s="222"/>
      <c r="FK182" s="222"/>
      <c r="FL182" s="222"/>
      <c r="FM182" s="222"/>
      <c r="FN182" s="222"/>
      <c r="FO182" s="222"/>
      <c r="FP182" s="222"/>
      <c r="FQ182" s="222"/>
      <c r="FR182" s="222"/>
      <c r="FS182" s="222"/>
      <c r="FT182" s="222"/>
      <c r="FU182" s="222"/>
      <c r="FV182" s="222"/>
      <c r="FW182" s="222"/>
      <c r="FX182" s="222"/>
      <c r="FY182" s="222"/>
      <c r="FZ182" s="222"/>
      <c r="GA182" s="222"/>
      <c r="GB182" s="222"/>
      <c r="GC182" s="222"/>
      <c r="GD182" s="222"/>
      <c r="GE182" s="222"/>
      <c r="GF182" s="222"/>
      <c r="GG182" s="222"/>
      <c r="GH182" s="222"/>
      <c r="GI182" s="222"/>
      <c r="GJ182" s="222"/>
      <c r="GK182" s="222"/>
      <c r="GL182" s="222"/>
      <c r="GM182" s="222"/>
      <c r="GN182" s="222"/>
      <c r="GO182" s="222"/>
      <c r="GP182" s="222"/>
      <c r="GQ182" s="222"/>
      <c r="GR182" s="222"/>
      <c r="GS182" s="222"/>
      <c r="GT182" s="222"/>
      <c r="GU182" s="222"/>
      <c r="GV182" s="222"/>
      <c r="GW182" s="222"/>
      <c r="GX182" s="222"/>
      <c r="GY182" s="222"/>
      <c r="GZ182" s="222"/>
      <c r="HA182" s="222"/>
      <c r="HB182" s="222"/>
      <c r="HC182" s="222"/>
      <c r="HD182" s="222"/>
      <c r="HE182" s="222"/>
      <c r="HF182" s="222"/>
      <c r="HG182" s="222"/>
      <c r="HH182" s="222"/>
      <c r="HI182" s="222"/>
      <c r="HJ182" s="222"/>
      <c r="HK182" s="222"/>
      <c r="HL182" s="222"/>
      <c r="HM182" s="222"/>
      <c r="HN182" s="222"/>
      <c r="HO182" s="222"/>
      <c r="HP182" s="222"/>
      <c r="HQ182" s="222"/>
      <c r="HR182" s="222"/>
      <c r="HS182" s="222"/>
      <c r="HT182" s="222"/>
      <c r="HU182" s="222"/>
      <c r="HV182" s="222"/>
      <c r="HW182" s="222"/>
      <c r="HX182" s="222"/>
      <c r="HY182" s="222"/>
      <c r="HZ182" s="222"/>
      <c r="IA182" s="222"/>
      <c r="IB182" s="222"/>
      <c r="IC182" s="222"/>
      <c r="ID182" s="222"/>
      <c r="IE182" s="222"/>
      <c r="IF182" s="222"/>
      <c r="IG182" s="222"/>
      <c r="IH182" s="222"/>
      <c r="II182" s="222"/>
      <c r="IJ182" s="222"/>
      <c r="IK182" s="222"/>
      <c r="IL182" s="222"/>
      <c r="IM182" s="222"/>
      <c r="IN182" s="222"/>
      <c r="IO182" s="222"/>
      <c r="IP182" s="222"/>
      <c r="IQ182" s="222"/>
      <c r="IR182" s="222"/>
      <c r="IS182" s="222"/>
      <c r="IT182" s="222"/>
      <c r="IU182" s="222"/>
      <c r="IV182" s="222"/>
      <c r="IW182" s="222"/>
      <c r="IX182" s="222"/>
      <c r="IY182" s="222"/>
      <c r="IZ182" s="222"/>
      <c r="JA182" s="222"/>
      <c r="JB182" s="222"/>
      <c r="JC182" s="222"/>
      <c r="JD182" s="222"/>
      <c r="JE182" s="222"/>
      <c r="JF182" s="222"/>
      <c r="JG182" s="222"/>
      <c r="JH182" s="222"/>
      <c r="JI182" s="222"/>
      <c r="JJ182" s="222"/>
      <c r="JK182" s="222"/>
      <c r="JL182" s="222"/>
      <c r="JM182" s="222"/>
      <c r="JN182" s="222"/>
      <c r="JO182" s="222"/>
      <c r="JP182" s="222"/>
      <c r="JQ182" s="222"/>
      <c r="JR182" s="222"/>
      <c r="JS182" s="222"/>
      <c r="JT182" s="222"/>
      <c r="JU182" s="222"/>
      <c r="JV182" s="222"/>
      <c r="JW182" s="222"/>
      <c r="JX182" s="222"/>
      <c r="JY182" s="222"/>
      <c r="JZ182" s="222"/>
      <c r="KA182" s="222"/>
      <c r="KB182" s="222"/>
      <c r="KC182" s="222"/>
      <c r="KD182" s="222"/>
      <c r="KE182" s="222"/>
      <c r="KF182" s="222"/>
      <c r="KG182" s="222"/>
      <c r="KH182" s="222"/>
      <c r="KI182" s="222"/>
      <c r="KJ182" s="222"/>
      <c r="KK182" s="222"/>
      <c r="KL182" s="222"/>
      <c r="KM182" s="222"/>
      <c r="KN182" s="222"/>
      <c r="KO182" s="222"/>
      <c r="KP182" s="222"/>
      <c r="KQ182" s="222"/>
      <c r="KR182" s="222"/>
      <c r="KS182" s="222"/>
      <c r="KT182" s="222"/>
      <c r="KU182" s="222"/>
      <c r="KV182" s="222"/>
      <c r="KW182" s="222"/>
      <c r="KX182" s="222"/>
      <c r="KY182" s="222"/>
      <c r="KZ182" s="222"/>
      <c r="LA182" s="222"/>
      <c r="LB182" s="222"/>
      <c r="LC182" s="222"/>
      <c r="LD182" s="222"/>
      <c r="LE182" s="222"/>
      <c r="LF182" s="222"/>
      <c r="LG182" s="222"/>
      <c r="LH182" s="222"/>
      <c r="LI182" s="222"/>
      <c r="LJ182" s="222"/>
      <c r="LK182" s="222"/>
      <c r="LL182" s="222"/>
      <c r="LM182" s="222"/>
      <c r="LN182" s="222"/>
      <c r="LO182" s="222"/>
      <c r="LP182" s="222"/>
      <c r="LQ182" s="222"/>
      <c r="LR182" s="222"/>
      <c r="LS182" s="222"/>
      <c r="LT182" s="222"/>
      <c r="LU182" s="222"/>
      <c r="LV182" s="222"/>
      <c r="LW182" s="222"/>
      <c r="LX182" s="222"/>
      <c r="LY182" s="222"/>
      <c r="LZ182" s="222"/>
      <c r="MA182" s="222"/>
      <c r="MB182" s="222"/>
      <c r="MC182" s="222"/>
      <c r="MD182" s="222"/>
      <c r="ME182" s="222"/>
      <c r="MF182" s="222"/>
      <c r="MG182" s="222"/>
      <c r="MH182" s="222"/>
      <c r="MI182" s="222"/>
      <c r="MJ182" s="222"/>
      <c r="MK182" s="222"/>
      <c r="ML182" s="222"/>
      <c r="MM182" s="222"/>
      <c r="MN182" s="222"/>
      <c r="MO182" s="222"/>
      <c r="MP182" s="222"/>
      <c r="MQ182" s="222"/>
      <c r="MR182" s="222"/>
      <c r="MS182" s="222"/>
      <c r="MT182" s="222"/>
      <c r="MU182" s="222"/>
      <c r="MV182" s="222"/>
      <c r="MW182" s="222"/>
      <c r="MX182" s="222"/>
      <c r="MY182" s="222"/>
      <c r="MZ182" s="222"/>
      <c r="NA182" s="222"/>
      <c r="NB182" s="222"/>
      <c r="NC182" s="222"/>
      <c r="ND182" s="222"/>
      <c r="NE182" s="222"/>
      <c r="NF182" s="222"/>
      <c r="NG182" s="222"/>
      <c r="NH182" s="222"/>
      <c r="NI182" s="222"/>
      <c r="NJ182" s="222"/>
      <c r="NK182" s="222"/>
      <c r="NL182" s="222"/>
      <c r="NM182" s="222"/>
      <c r="NN182" s="222"/>
      <c r="NO182" s="222"/>
      <c r="NP182" s="222"/>
      <c r="NQ182" s="222"/>
      <c r="NR182" s="222"/>
      <c r="NS182" s="222"/>
      <c r="NT182" s="222"/>
      <c r="NU182" s="222"/>
      <c r="NV182" s="222"/>
      <c r="NW182" s="222"/>
      <c r="NX182" s="222"/>
      <c r="NY182" s="222"/>
      <c r="NZ182" s="222"/>
      <c r="OA182" s="222"/>
      <c r="OB182" s="222"/>
      <c r="OC182" s="222"/>
      <c r="OD182" s="222"/>
      <c r="OE182" s="222"/>
      <c r="OF182" s="222"/>
      <c r="OG182" s="222"/>
      <c r="OH182" s="222"/>
      <c r="OI182" s="222"/>
      <c r="OJ182" s="222"/>
      <c r="OK182" s="222"/>
      <c r="OL182" s="222"/>
      <c r="OM182" s="222"/>
      <c r="ON182" s="222"/>
      <c r="OO182" s="222"/>
      <c r="OP182" s="222"/>
      <c r="OQ182" s="222"/>
      <c r="OR182" s="222"/>
      <c r="OS182" s="222"/>
      <c r="OT182" s="222"/>
      <c r="OU182" s="222"/>
      <c r="OV182" s="222"/>
      <c r="OW182" s="222"/>
      <c r="OX182" s="222"/>
      <c r="OY182" s="222"/>
      <c r="OZ182" s="222"/>
      <c r="PA182" s="222"/>
      <c r="PB182" s="222"/>
      <c r="PC182" s="222"/>
      <c r="PD182" s="222"/>
      <c r="PE182" s="222"/>
      <c r="PF182" s="222"/>
      <c r="PG182" s="222"/>
      <c r="PH182" s="222"/>
      <c r="PI182" s="222"/>
      <c r="PJ182" s="222"/>
      <c r="PK182" s="222"/>
      <c r="PL182" s="222"/>
      <c r="PM182" s="222"/>
      <c r="PN182" s="222"/>
      <c r="PO182" s="222"/>
      <c r="PP182" s="222"/>
      <c r="PQ182" s="222"/>
      <c r="PR182" s="222"/>
      <c r="PS182" s="222"/>
      <c r="PT182" s="222"/>
      <c r="PU182" s="222"/>
      <c r="PV182" s="222"/>
      <c r="PW182" s="222"/>
      <c r="PX182" s="222"/>
      <c r="PY182" s="222"/>
      <c r="PZ182" s="222"/>
      <c r="QA182" s="222"/>
      <c r="QB182" s="222"/>
      <c r="QC182" s="222"/>
      <c r="QD182" s="222"/>
      <c r="QE182" s="222"/>
      <c r="QF182" s="222"/>
      <c r="QG182" s="222"/>
      <c r="QH182" s="222"/>
      <c r="QI182" s="222"/>
      <c r="QJ182" s="222"/>
      <c r="QK182" s="222"/>
      <c r="QL182" s="222"/>
      <c r="QM182" s="222"/>
      <c r="QN182" s="222"/>
      <c r="QO182" s="222"/>
      <c r="QP182" s="222"/>
      <c r="QQ182" s="222"/>
      <c r="QR182" s="222"/>
      <c r="QS182" s="222"/>
      <c r="QT182" s="222"/>
      <c r="QU182" s="222"/>
      <c r="QV182" s="222"/>
      <c r="QW182" s="222"/>
      <c r="QX182" s="222"/>
      <c r="QY182" s="222"/>
      <c r="QZ182" s="222"/>
      <c r="RA182" s="222"/>
      <c r="RB182" s="222"/>
      <c r="RC182" s="222"/>
      <c r="RD182" s="222"/>
      <c r="RE182" s="222"/>
      <c r="RF182" s="222"/>
      <c r="RG182" s="222"/>
      <c r="RH182" s="222"/>
      <c r="RI182" s="222"/>
      <c r="RJ182" s="222"/>
      <c r="RK182" s="222"/>
      <c r="RL182" s="222"/>
      <c r="RM182" s="222"/>
      <c r="RN182" s="222"/>
      <c r="RO182" s="222"/>
      <c r="RP182" s="222"/>
      <c r="RQ182" s="222"/>
      <c r="RR182" s="222"/>
      <c r="RS182" s="222"/>
      <c r="RT182" s="222"/>
      <c r="RU182" s="222"/>
      <c r="RV182" s="222"/>
      <c r="RW182" s="222"/>
      <c r="RX182" s="222"/>
      <c r="RY182" s="222"/>
      <c r="RZ182" s="222"/>
      <c r="SA182" s="222"/>
      <c r="SB182" s="222"/>
      <c r="SC182" s="222"/>
      <c r="SD182" s="222"/>
      <c r="SE182" s="222"/>
      <c r="SF182" s="222"/>
      <c r="SG182" s="222"/>
      <c r="SH182" s="222"/>
      <c r="SI182" s="222"/>
      <c r="SJ182" s="222"/>
      <c r="SK182" s="222"/>
      <c r="SL182" s="222"/>
      <c r="SM182" s="222"/>
      <c r="SN182" s="222"/>
      <c r="SO182" s="222"/>
      <c r="SP182" s="222"/>
      <c r="SQ182" s="222"/>
      <c r="SR182" s="222"/>
      <c r="SS182" s="222"/>
      <c r="ST182" s="222"/>
      <c r="SU182" s="222"/>
      <c r="SV182" s="222"/>
      <c r="SW182" s="222"/>
      <c r="SX182" s="222"/>
      <c r="SY182" s="222"/>
      <c r="SZ182" s="222"/>
      <c r="TA182" s="222"/>
      <c r="TB182" s="222"/>
      <c r="TC182" s="222"/>
      <c r="TD182" s="222"/>
      <c r="TE182" s="222"/>
      <c r="TF182" s="222"/>
      <c r="TG182" s="222"/>
      <c r="TH182" s="222"/>
      <c r="TI182" s="222"/>
      <c r="TJ182" s="222"/>
      <c r="TK182" s="222"/>
      <c r="TL182" s="222"/>
      <c r="TM182" s="222"/>
      <c r="TN182" s="222"/>
      <c r="TO182" s="222"/>
      <c r="TP182" s="222"/>
      <c r="TQ182" s="222"/>
      <c r="TR182" s="222"/>
      <c r="TS182" s="222"/>
      <c r="TT182" s="222"/>
      <c r="TU182" s="222"/>
      <c r="TV182" s="222"/>
      <c r="TW182" s="222"/>
      <c r="TX182" s="222"/>
      <c r="TY182" s="222"/>
      <c r="TZ182" s="222"/>
      <c r="UA182" s="222"/>
      <c r="UB182" s="222"/>
      <c r="UC182" s="222"/>
      <c r="UD182" s="222"/>
      <c r="UE182" s="222"/>
      <c r="UF182" s="222"/>
      <c r="UG182" s="222"/>
      <c r="UH182" s="222"/>
      <c r="UI182" s="222"/>
      <c r="UJ182" s="222"/>
      <c r="UK182" s="222"/>
      <c r="UL182" s="222"/>
      <c r="UM182" s="222"/>
      <c r="UN182" s="222"/>
      <c r="UO182" s="222"/>
      <c r="UP182" s="222"/>
      <c r="UQ182" s="222"/>
      <c r="UR182" s="222"/>
      <c r="US182" s="222"/>
      <c r="UT182" s="222"/>
      <c r="UU182" s="222"/>
      <c r="UV182" s="222"/>
      <c r="UW182" s="222"/>
      <c r="UX182" s="222"/>
      <c r="UY182" s="222"/>
      <c r="UZ182" s="222"/>
      <c r="VA182" s="222"/>
      <c r="VB182" s="222"/>
      <c r="VC182" s="222"/>
      <c r="VD182" s="222"/>
      <c r="VE182" s="222"/>
      <c r="VF182" s="222"/>
      <c r="VG182" s="222"/>
      <c r="VH182" s="222"/>
      <c r="VI182" s="222"/>
      <c r="VJ182" s="222"/>
      <c r="VK182" s="222"/>
      <c r="VL182" s="222"/>
      <c r="VM182" s="222"/>
      <c r="VN182" s="222"/>
      <c r="VO182" s="222"/>
      <c r="VP182" s="222"/>
      <c r="VQ182" s="222"/>
      <c r="VR182" s="222"/>
      <c r="VS182" s="222"/>
      <c r="VT182" s="222"/>
      <c r="VU182" s="222"/>
      <c r="VV182" s="222"/>
      <c r="VW182" s="222"/>
      <c r="VX182" s="222"/>
      <c r="VY182" s="222"/>
      <c r="VZ182" s="222"/>
      <c r="WA182" s="222"/>
      <c r="WB182" s="222"/>
      <c r="WC182" s="222"/>
      <c r="WD182" s="222"/>
      <c r="WE182" s="222"/>
      <c r="WF182" s="222"/>
      <c r="WG182" s="222"/>
      <c r="WH182" s="222"/>
      <c r="WI182" s="222"/>
      <c r="WJ182" s="222"/>
      <c r="WK182" s="222"/>
      <c r="WL182" s="222"/>
      <c r="WM182" s="222"/>
      <c r="WN182" s="222"/>
      <c r="WO182" s="222"/>
      <c r="WP182" s="222"/>
      <c r="WQ182" s="222"/>
      <c r="WR182" s="222"/>
      <c r="WS182" s="222"/>
      <c r="WT182" s="222"/>
      <c r="WU182" s="222"/>
      <c r="WV182" s="222"/>
      <c r="WW182" s="222"/>
      <c r="WX182" s="222"/>
      <c r="WY182" s="222"/>
      <c r="WZ182" s="222"/>
      <c r="XA182" s="222"/>
      <c r="XB182" s="222"/>
      <c r="XC182" s="222"/>
      <c r="XD182" s="222"/>
      <c r="XE182" s="222"/>
      <c r="XF182" s="222"/>
      <c r="XG182" s="222"/>
      <c r="XH182" s="222"/>
      <c r="XI182" s="222"/>
      <c r="XJ182" s="222"/>
      <c r="XK182" s="222"/>
      <c r="XL182" s="222"/>
      <c r="XM182" s="222"/>
      <c r="XN182" s="222"/>
      <c r="XO182" s="222"/>
      <c r="XP182" s="222"/>
      <c r="XQ182" s="222"/>
      <c r="XR182" s="222"/>
      <c r="XS182" s="222"/>
      <c r="XT182" s="222"/>
      <c r="XU182" s="222"/>
      <c r="XV182" s="222"/>
      <c r="XW182" s="222"/>
      <c r="XX182" s="222"/>
      <c r="XY182" s="222"/>
      <c r="XZ182" s="222"/>
      <c r="YA182" s="222"/>
      <c r="YB182" s="222"/>
      <c r="YC182" s="222"/>
      <c r="YD182" s="222"/>
      <c r="YE182" s="222"/>
      <c r="YF182" s="222"/>
      <c r="YG182" s="222"/>
      <c r="YH182" s="222"/>
      <c r="YI182" s="222"/>
      <c r="YJ182" s="222"/>
      <c r="YK182" s="222"/>
      <c r="YL182" s="222"/>
      <c r="YM182" s="222"/>
      <c r="YN182" s="222"/>
      <c r="YO182" s="222"/>
      <c r="YP182" s="222"/>
      <c r="YQ182" s="222"/>
      <c r="YR182" s="222"/>
      <c r="YS182" s="222"/>
      <c r="YT182" s="222"/>
      <c r="YU182" s="222"/>
      <c r="YV182" s="222"/>
      <c r="YW182" s="222"/>
      <c r="YX182" s="222"/>
      <c r="YY182" s="222"/>
      <c r="YZ182" s="222"/>
      <c r="ZA182" s="222"/>
      <c r="ZB182" s="222"/>
      <c r="ZC182" s="222"/>
      <c r="ZD182" s="222"/>
      <c r="ZE182" s="222"/>
      <c r="ZF182" s="222"/>
      <c r="ZG182" s="222"/>
      <c r="ZH182" s="222"/>
      <c r="ZI182" s="222"/>
      <c r="ZJ182" s="222"/>
      <c r="ZK182" s="222"/>
      <c r="ZL182" s="222"/>
      <c r="ZM182" s="222"/>
      <c r="ZN182" s="222"/>
      <c r="ZO182" s="222"/>
      <c r="ZP182" s="222"/>
      <c r="ZQ182" s="222"/>
      <c r="ZR182" s="222"/>
      <c r="ZS182" s="222"/>
      <c r="ZT182" s="222"/>
      <c r="ZU182" s="222"/>
      <c r="ZV182" s="222"/>
      <c r="ZW182" s="222"/>
      <c r="ZX182" s="222"/>
      <c r="ZY182" s="222"/>
      <c r="ZZ182" s="222"/>
      <c r="AAA182" s="222"/>
      <c r="AAB182" s="222"/>
      <c r="AAC182" s="222"/>
      <c r="AAD182" s="222"/>
      <c r="AAE182" s="222"/>
      <c r="AAF182" s="222"/>
      <c r="AAG182" s="222"/>
      <c r="AAH182" s="222"/>
      <c r="AAI182" s="222"/>
      <c r="AAJ182" s="222"/>
      <c r="AAK182" s="222"/>
      <c r="AAL182" s="222"/>
      <c r="AAM182" s="222"/>
      <c r="AAN182" s="222"/>
      <c r="AAO182" s="222"/>
      <c r="AAP182" s="222"/>
      <c r="AAQ182" s="222"/>
      <c r="AAR182" s="222"/>
      <c r="AAS182" s="222"/>
      <c r="AAT182" s="222"/>
      <c r="AAU182" s="222"/>
      <c r="AAV182" s="222"/>
      <c r="AAW182" s="222"/>
      <c r="AAX182" s="222"/>
      <c r="AAY182" s="222"/>
      <c r="AAZ182" s="222"/>
      <c r="ABA182" s="222"/>
      <c r="ABB182" s="222"/>
      <c r="ABC182" s="222"/>
      <c r="ABD182" s="222"/>
      <c r="ABE182" s="222"/>
      <c r="ABF182" s="222"/>
      <c r="ABG182" s="222"/>
      <c r="ABH182" s="222"/>
      <c r="ABI182" s="222"/>
      <c r="ABJ182" s="222"/>
      <c r="ABK182" s="222"/>
      <c r="ABL182" s="222"/>
      <c r="ABM182" s="222"/>
      <c r="ABN182" s="222"/>
      <c r="ABO182" s="222"/>
      <c r="ABP182" s="222"/>
      <c r="ABQ182" s="222"/>
      <c r="ABR182" s="222"/>
      <c r="ABS182" s="222"/>
      <c r="ABT182" s="222"/>
      <c r="ABU182" s="222"/>
      <c r="ABV182" s="222"/>
      <c r="ABW182" s="222"/>
      <c r="ABX182" s="222"/>
      <c r="ABY182" s="222"/>
      <c r="ABZ182" s="222"/>
      <c r="ACA182" s="222"/>
      <c r="ACB182" s="222"/>
      <c r="ACC182" s="222"/>
      <c r="ACD182" s="222"/>
      <c r="ACE182" s="222"/>
      <c r="ACF182" s="222"/>
      <c r="ACG182" s="222"/>
      <c r="ACH182" s="222"/>
      <c r="ACI182" s="222"/>
      <c r="ACJ182" s="222"/>
      <c r="ACK182" s="222"/>
      <c r="ACL182" s="222"/>
      <c r="ACM182" s="222"/>
      <c r="ACN182" s="222"/>
      <c r="ACO182" s="222"/>
      <c r="ACP182" s="222"/>
      <c r="ACQ182" s="222"/>
      <c r="ACR182" s="222"/>
      <c r="ACS182" s="222"/>
      <c r="ACT182" s="222"/>
      <c r="ACU182" s="222"/>
      <c r="ACV182" s="222"/>
      <c r="ACW182" s="222"/>
      <c r="ACX182" s="222"/>
      <c r="ACY182" s="222"/>
      <c r="ACZ182" s="222"/>
      <c r="ADA182" s="222"/>
      <c r="ADB182" s="222"/>
      <c r="ADC182" s="222"/>
      <c r="ADD182" s="222"/>
      <c r="ADE182" s="222"/>
      <c r="ADF182" s="222"/>
      <c r="ADG182" s="222"/>
      <c r="ADH182" s="222"/>
      <c r="ADI182" s="222"/>
      <c r="ADJ182" s="222"/>
      <c r="ADK182" s="222"/>
      <c r="ADL182" s="222"/>
      <c r="ADM182" s="222"/>
      <c r="ADN182" s="222"/>
      <c r="ADO182" s="222"/>
      <c r="ADP182" s="222"/>
      <c r="ADQ182" s="222"/>
      <c r="ADR182" s="222"/>
      <c r="ADS182" s="222"/>
      <c r="ADT182" s="222"/>
      <c r="ADU182" s="222"/>
      <c r="ADV182" s="222"/>
      <c r="ADW182" s="222"/>
      <c r="ADX182" s="222"/>
      <c r="ADY182" s="222"/>
      <c r="ADZ182" s="222"/>
      <c r="AEA182" s="222"/>
      <c r="AEB182" s="222"/>
      <c r="AEC182" s="222"/>
      <c r="AED182" s="222"/>
      <c r="AEE182" s="222"/>
      <c r="AEF182" s="222"/>
      <c r="AEG182" s="222"/>
      <c r="AEH182" s="222"/>
      <c r="AEI182" s="222"/>
      <c r="AEJ182" s="222"/>
      <c r="AEK182" s="222"/>
      <c r="AEL182" s="222"/>
      <c r="AEM182" s="222"/>
      <c r="AEN182" s="222"/>
      <c r="AEO182" s="222"/>
      <c r="AEP182" s="222"/>
      <c r="AEQ182" s="222"/>
      <c r="AER182" s="222"/>
      <c r="AES182" s="222"/>
      <c r="AET182" s="222"/>
      <c r="AEU182" s="222"/>
      <c r="AEV182" s="222"/>
      <c r="AEW182" s="222"/>
      <c r="AEX182" s="222"/>
      <c r="AEY182" s="222"/>
      <c r="AEZ182" s="222"/>
      <c r="AFA182" s="222"/>
      <c r="AFB182" s="222"/>
      <c r="AFC182" s="222"/>
      <c r="AFD182" s="222"/>
      <c r="AFE182" s="222"/>
      <c r="AFF182" s="222"/>
      <c r="AFG182" s="222"/>
      <c r="AFH182" s="222"/>
      <c r="AFI182" s="222"/>
      <c r="AFJ182" s="222"/>
      <c r="AFK182" s="222"/>
      <c r="AFL182" s="222"/>
      <c r="AFM182" s="222"/>
      <c r="AFN182" s="222"/>
      <c r="AFO182" s="222"/>
      <c r="AFP182" s="222"/>
      <c r="AFQ182" s="222"/>
      <c r="AFR182" s="222"/>
      <c r="AFS182" s="222"/>
      <c r="AFT182" s="222"/>
      <c r="AFU182" s="222"/>
      <c r="AFV182" s="222"/>
      <c r="AFW182" s="222"/>
      <c r="AFX182" s="222"/>
      <c r="AFY182" s="222"/>
      <c r="AFZ182" s="222"/>
      <c r="AGA182" s="222"/>
      <c r="AGB182" s="222"/>
      <c r="AGC182" s="222"/>
      <c r="AGD182" s="222"/>
      <c r="AGE182" s="222"/>
      <c r="AGF182" s="222"/>
      <c r="AGG182" s="222"/>
      <c r="AGH182" s="222"/>
      <c r="AGI182" s="222"/>
      <c r="AGJ182" s="222"/>
      <c r="AGK182" s="222"/>
      <c r="AGL182" s="222"/>
      <c r="AGM182" s="222"/>
      <c r="AGN182" s="222"/>
      <c r="AGO182" s="222"/>
      <c r="AGP182" s="222"/>
      <c r="AGQ182" s="222"/>
      <c r="AGR182" s="222"/>
      <c r="AGS182" s="222"/>
      <c r="AGT182" s="222"/>
      <c r="AGU182" s="222"/>
      <c r="AGV182" s="222"/>
      <c r="AGW182" s="222"/>
      <c r="AGX182" s="222"/>
      <c r="AGY182" s="222"/>
      <c r="AGZ182" s="222"/>
      <c r="AHA182" s="222"/>
      <c r="AHB182" s="222"/>
      <c r="AHC182" s="222"/>
      <c r="AHD182" s="222"/>
      <c r="AHE182" s="222"/>
      <c r="AHF182" s="222"/>
      <c r="AHG182" s="222"/>
      <c r="AHH182" s="222"/>
      <c r="AHI182" s="222"/>
      <c r="AHJ182" s="222"/>
      <c r="AHK182" s="222"/>
      <c r="AHL182" s="222"/>
      <c r="AHM182" s="222"/>
      <c r="AHN182" s="222"/>
      <c r="AHO182" s="222"/>
      <c r="AHP182" s="222"/>
      <c r="AHQ182" s="222"/>
      <c r="AHR182" s="222"/>
      <c r="AHS182" s="222"/>
      <c r="AHT182" s="222"/>
      <c r="AHU182" s="222"/>
      <c r="AHV182" s="222"/>
      <c r="AHW182" s="222"/>
      <c r="AHX182" s="222"/>
      <c r="AHY182" s="222"/>
      <c r="AHZ182" s="222"/>
      <c r="AIA182" s="222"/>
      <c r="AIB182" s="222"/>
      <c r="AIC182" s="222"/>
      <c r="AID182" s="222"/>
      <c r="AIE182" s="222"/>
      <c r="AIF182" s="222"/>
      <c r="AIG182" s="222"/>
      <c r="AIH182" s="222"/>
      <c r="AII182" s="222"/>
      <c r="AIJ182" s="222"/>
      <c r="AIK182" s="222"/>
      <c r="AIL182" s="222"/>
      <c r="AIM182" s="222"/>
      <c r="AIN182" s="222"/>
      <c r="AIO182" s="222"/>
      <c r="AIP182" s="222"/>
      <c r="AIQ182" s="222"/>
      <c r="AIR182" s="222"/>
      <c r="AIS182" s="222"/>
      <c r="AIT182" s="222"/>
      <c r="AIU182" s="222"/>
      <c r="AIV182" s="222"/>
      <c r="AIW182" s="222"/>
      <c r="AIX182" s="222"/>
      <c r="AIY182" s="222"/>
      <c r="AIZ182" s="222"/>
      <c r="AJA182" s="222"/>
      <c r="AJB182" s="222"/>
      <c r="AJC182" s="222"/>
      <c r="AJD182" s="222"/>
      <c r="AJE182" s="222"/>
      <c r="AJF182" s="222"/>
      <c r="AJG182" s="222"/>
      <c r="AJH182" s="222"/>
      <c r="AJI182" s="222"/>
      <c r="AJJ182" s="222"/>
      <c r="AJK182" s="222"/>
      <c r="AJL182" s="222"/>
      <c r="AJM182" s="222"/>
      <c r="AJN182" s="222"/>
      <c r="AJO182" s="222"/>
      <c r="AJP182" s="222"/>
      <c r="AJQ182" s="222"/>
      <c r="AJR182" s="222"/>
      <c r="AJS182" s="222"/>
      <c r="AJT182" s="222"/>
      <c r="AJU182" s="222"/>
      <c r="AJV182" s="222"/>
      <c r="AJW182" s="222"/>
      <c r="AJX182" s="222"/>
      <c r="AJY182" s="222"/>
      <c r="AJZ182" s="222"/>
      <c r="AKA182" s="222"/>
      <c r="AKB182" s="222"/>
      <c r="AKC182" s="222"/>
      <c r="AKD182" s="222"/>
      <c r="AKE182" s="222"/>
      <c r="AKF182" s="222"/>
      <c r="AKG182" s="222"/>
      <c r="AKH182" s="222"/>
      <c r="AKI182" s="222"/>
      <c r="AKJ182" s="222"/>
      <c r="AKK182" s="222"/>
      <c r="AKL182" s="222"/>
      <c r="AKM182" s="222"/>
      <c r="AKN182" s="222"/>
      <c r="AKO182" s="222"/>
      <c r="AKP182" s="222"/>
      <c r="AKQ182" s="222"/>
      <c r="AKR182" s="222"/>
      <c r="AKS182" s="222"/>
      <c r="AKT182" s="222"/>
      <c r="AKU182" s="222"/>
      <c r="AKV182" s="222"/>
      <c r="AKW182" s="222"/>
      <c r="AKX182" s="222"/>
      <c r="AKY182" s="222"/>
      <c r="AKZ182" s="222"/>
      <c r="ALA182" s="222"/>
      <c r="ALB182" s="222"/>
      <c r="ALC182" s="222"/>
      <c r="ALD182" s="222"/>
      <c r="ALE182" s="222"/>
      <c r="ALF182" s="222"/>
      <c r="ALG182" s="222"/>
      <c r="ALH182" s="222"/>
      <c r="ALI182" s="222"/>
      <c r="ALJ182" s="222"/>
      <c r="ALK182" s="222"/>
      <c r="ALL182" s="222"/>
      <c r="ALM182" s="222"/>
      <c r="ALN182" s="222"/>
      <c r="ALO182" s="222"/>
    </row>
    <row r="183" spans="1:1003" s="322" customFormat="1" x14ac:dyDescent="0.25">
      <c r="A183" s="223"/>
      <c r="B183" s="331"/>
      <c r="C183" s="330"/>
      <c r="D183" s="331"/>
      <c r="E183" s="222"/>
      <c r="F183" s="222"/>
      <c r="G183" s="222"/>
      <c r="H183" s="222"/>
      <c r="I183" s="222"/>
      <c r="J183" s="222"/>
      <c r="K183" s="222"/>
      <c r="L183" s="222"/>
      <c r="M183" s="222"/>
      <c r="N183" s="222"/>
      <c r="O183" s="222"/>
      <c r="P183" s="222"/>
      <c r="Q183" s="222"/>
      <c r="R183" s="222"/>
      <c r="S183" s="222"/>
      <c r="T183" s="222"/>
      <c r="U183" s="222"/>
      <c r="V183" s="222"/>
      <c r="W183" s="222"/>
      <c r="X183" s="222"/>
      <c r="Y183" s="222"/>
      <c r="Z183" s="222"/>
      <c r="AA183" s="222"/>
      <c r="AB183" s="222"/>
      <c r="AC183" s="222"/>
      <c r="AD183" s="222"/>
      <c r="AE183" s="222"/>
      <c r="AF183" s="222"/>
      <c r="AG183" s="222"/>
      <c r="AH183" s="222"/>
      <c r="AI183" s="222"/>
      <c r="AJ183" s="222"/>
      <c r="AK183" s="222"/>
      <c r="AL183" s="222"/>
      <c r="AM183" s="222"/>
      <c r="AN183" s="222"/>
      <c r="AO183" s="222"/>
      <c r="AP183" s="222"/>
      <c r="AQ183" s="222"/>
      <c r="AR183" s="222"/>
      <c r="AS183" s="222"/>
      <c r="AT183" s="222"/>
      <c r="AU183" s="222"/>
      <c r="AV183" s="222"/>
      <c r="AW183" s="222"/>
      <c r="AX183" s="222"/>
      <c r="AY183" s="222"/>
      <c r="AZ183" s="222"/>
      <c r="BA183" s="222"/>
      <c r="BB183" s="222"/>
      <c r="BC183" s="222"/>
      <c r="BD183" s="222"/>
      <c r="BE183" s="222"/>
      <c r="BF183" s="222"/>
      <c r="BG183" s="222"/>
      <c r="BH183" s="222"/>
      <c r="BI183" s="222"/>
      <c r="BJ183" s="222"/>
      <c r="BK183" s="222"/>
      <c r="BL183" s="222"/>
      <c r="BM183" s="222"/>
      <c r="BN183" s="222"/>
      <c r="BO183" s="222"/>
      <c r="BP183" s="222"/>
      <c r="BQ183" s="222"/>
      <c r="BR183" s="222"/>
      <c r="BS183" s="222"/>
      <c r="BT183" s="222"/>
      <c r="BU183" s="222"/>
      <c r="BV183" s="222"/>
      <c r="BW183" s="222"/>
      <c r="BX183" s="222"/>
      <c r="BY183" s="222"/>
      <c r="BZ183" s="222"/>
      <c r="CA183" s="222"/>
      <c r="CB183" s="222"/>
      <c r="CC183" s="222"/>
      <c r="CD183" s="222"/>
      <c r="CE183" s="222"/>
      <c r="CF183" s="222"/>
      <c r="CG183" s="222"/>
      <c r="CH183" s="222"/>
      <c r="CI183" s="222"/>
      <c r="CJ183" s="222"/>
      <c r="CK183" s="222"/>
      <c r="CL183" s="222"/>
      <c r="CM183" s="222"/>
      <c r="CN183" s="222"/>
      <c r="CO183" s="222"/>
      <c r="CP183" s="222"/>
      <c r="CQ183" s="222"/>
      <c r="CR183" s="222"/>
      <c r="CS183" s="222"/>
      <c r="CT183" s="222"/>
      <c r="CU183" s="222"/>
      <c r="CV183" s="222"/>
      <c r="CW183" s="222"/>
      <c r="CX183" s="222"/>
      <c r="CY183" s="222"/>
      <c r="CZ183" s="222"/>
      <c r="DA183" s="222"/>
      <c r="DB183" s="222"/>
      <c r="DC183" s="222"/>
      <c r="DD183" s="222"/>
      <c r="DE183" s="222"/>
      <c r="DF183" s="222"/>
      <c r="DG183" s="222"/>
      <c r="DH183" s="222"/>
      <c r="DI183" s="222"/>
      <c r="DJ183" s="222"/>
      <c r="DK183" s="222"/>
      <c r="DL183" s="222"/>
      <c r="DM183" s="222"/>
      <c r="DN183" s="222"/>
      <c r="DO183" s="222"/>
      <c r="DP183" s="222"/>
      <c r="DQ183" s="222"/>
      <c r="DR183" s="222"/>
      <c r="DS183" s="222"/>
      <c r="DT183" s="222"/>
      <c r="DU183" s="222"/>
      <c r="DV183" s="222"/>
      <c r="DW183" s="222"/>
      <c r="DX183" s="222"/>
      <c r="DY183" s="222"/>
      <c r="DZ183" s="222"/>
      <c r="EA183" s="222"/>
      <c r="EB183" s="222"/>
      <c r="EC183" s="222"/>
      <c r="ED183" s="222"/>
      <c r="EE183" s="222"/>
      <c r="EF183" s="222"/>
      <c r="EG183" s="222"/>
      <c r="EH183" s="222"/>
      <c r="EI183" s="222"/>
      <c r="EJ183" s="222"/>
      <c r="EK183" s="222"/>
      <c r="EL183" s="222"/>
      <c r="EM183" s="222"/>
      <c r="EN183" s="222"/>
      <c r="EO183" s="222"/>
      <c r="EP183" s="222"/>
      <c r="EQ183" s="222"/>
      <c r="ER183" s="222"/>
      <c r="ES183" s="222"/>
      <c r="ET183" s="222"/>
      <c r="EU183" s="222"/>
      <c r="EV183" s="222"/>
      <c r="EW183" s="222"/>
      <c r="EX183" s="222"/>
      <c r="EY183" s="222"/>
      <c r="EZ183" s="222"/>
      <c r="FA183" s="222"/>
      <c r="FB183" s="222"/>
      <c r="FC183" s="222"/>
      <c r="FD183" s="222"/>
      <c r="FE183" s="222"/>
      <c r="FF183" s="222"/>
      <c r="FG183" s="222"/>
      <c r="FH183" s="222"/>
      <c r="FI183" s="222"/>
      <c r="FJ183" s="222"/>
      <c r="FK183" s="222"/>
      <c r="FL183" s="222"/>
      <c r="FM183" s="222"/>
      <c r="FN183" s="222"/>
      <c r="FO183" s="222"/>
      <c r="FP183" s="222"/>
      <c r="FQ183" s="222"/>
      <c r="FR183" s="222"/>
      <c r="FS183" s="222"/>
      <c r="FT183" s="222"/>
      <c r="FU183" s="222"/>
      <c r="FV183" s="222"/>
      <c r="FW183" s="222"/>
      <c r="FX183" s="222"/>
      <c r="FY183" s="222"/>
      <c r="FZ183" s="222"/>
      <c r="GA183" s="222"/>
      <c r="GB183" s="222"/>
      <c r="GC183" s="222"/>
      <c r="GD183" s="222"/>
      <c r="GE183" s="222"/>
      <c r="GF183" s="222"/>
      <c r="GG183" s="222"/>
      <c r="GH183" s="222"/>
      <c r="GI183" s="222"/>
      <c r="GJ183" s="222"/>
      <c r="GK183" s="222"/>
      <c r="GL183" s="222"/>
      <c r="GM183" s="222"/>
      <c r="GN183" s="222"/>
      <c r="GO183" s="222"/>
      <c r="GP183" s="222"/>
      <c r="GQ183" s="222"/>
      <c r="GR183" s="222"/>
      <c r="GS183" s="222"/>
      <c r="GT183" s="222"/>
      <c r="GU183" s="222"/>
      <c r="GV183" s="222"/>
      <c r="GW183" s="222"/>
      <c r="GX183" s="222"/>
      <c r="GY183" s="222"/>
      <c r="GZ183" s="222"/>
      <c r="HA183" s="222"/>
      <c r="HB183" s="222"/>
      <c r="HC183" s="222"/>
      <c r="HD183" s="222"/>
      <c r="HE183" s="222"/>
      <c r="HF183" s="222"/>
      <c r="HG183" s="222"/>
      <c r="HH183" s="222"/>
      <c r="HI183" s="222"/>
      <c r="HJ183" s="222"/>
      <c r="HK183" s="222"/>
      <c r="HL183" s="222"/>
      <c r="HM183" s="222"/>
      <c r="HN183" s="222"/>
      <c r="HO183" s="222"/>
      <c r="HP183" s="222"/>
      <c r="HQ183" s="222"/>
      <c r="HR183" s="222"/>
      <c r="HS183" s="222"/>
      <c r="HT183" s="222"/>
      <c r="HU183" s="222"/>
      <c r="HV183" s="222"/>
      <c r="HW183" s="222"/>
      <c r="HX183" s="222"/>
      <c r="HY183" s="222"/>
      <c r="HZ183" s="222"/>
      <c r="IA183" s="222"/>
      <c r="IB183" s="222"/>
      <c r="IC183" s="222"/>
      <c r="ID183" s="222"/>
      <c r="IE183" s="222"/>
      <c r="IF183" s="222"/>
      <c r="IG183" s="222"/>
      <c r="IH183" s="222"/>
      <c r="II183" s="222"/>
      <c r="IJ183" s="222"/>
      <c r="IK183" s="222"/>
      <c r="IL183" s="222"/>
      <c r="IM183" s="222"/>
      <c r="IN183" s="222"/>
      <c r="IO183" s="222"/>
      <c r="IP183" s="222"/>
      <c r="IQ183" s="222"/>
      <c r="IR183" s="222"/>
      <c r="IS183" s="222"/>
      <c r="IT183" s="222"/>
      <c r="IU183" s="222"/>
      <c r="IV183" s="222"/>
      <c r="IW183" s="222"/>
      <c r="IX183" s="222"/>
      <c r="IY183" s="222"/>
      <c r="IZ183" s="222"/>
      <c r="JA183" s="222"/>
      <c r="JB183" s="222"/>
      <c r="JC183" s="222"/>
      <c r="JD183" s="222"/>
      <c r="JE183" s="222"/>
      <c r="JF183" s="222"/>
      <c r="JG183" s="222"/>
      <c r="JH183" s="222"/>
      <c r="JI183" s="222"/>
      <c r="JJ183" s="222"/>
      <c r="JK183" s="222"/>
      <c r="JL183" s="222"/>
      <c r="JM183" s="222"/>
      <c r="JN183" s="222"/>
      <c r="JO183" s="222"/>
      <c r="JP183" s="222"/>
      <c r="JQ183" s="222"/>
      <c r="JR183" s="222"/>
      <c r="JS183" s="222"/>
      <c r="JT183" s="222"/>
      <c r="JU183" s="222"/>
      <c r="JV183" s="222"/>
      <c r="JW183" s="222"/>
      <c r="JX183" s="222"/>
      <c r="JY183" s="222"/>
      <c r="JZ183" s="222"/>
      <c r="KA183" s="222"/>
      <c r="KB183" s="222"/>
      <c r="KC183" s="222"/>
      <c r="KD183" s="222"/>
      <c r="KE183" s="222"/>
      <c r="KF183" s="222"/>
      <c r="KG183" s="222"/>
      <c r="KH183" s="222"/>
      <c r="KI183" s="222"/>
      <c r="KJ183" s="222"/>
      <c r="KK183" s="222"/>
      <c r="KL183" s="222"/>
      <c r="KM183" s="222"/>
      <c r="KN183" s="222"/>
      <c r="KO183" s="222"/>
      <c r="KP183" s="222"/>
      <c r="KQ183" s="222"/>
      <c r="KR183" s="222"/>
      <c r="KS183" s="222"/>
      <c r="KT183" s="222"/>
      <c r="KU183" s="222"/>
      <c r="KV183" s="222"/>
      <c r="KW183" s="222"/>
      <c r="KX183" s="222"/>
      <c r="KY183" s="222"/>
      <c r="KZ183" s="222"/>
      <c r="LA183" s="222"/>
      <c r="LB183" s="222"/>
      <c r="LC183" s="222"/>
      <c r="LD183" s="222"/>
      <c r="LE183" s="222"/>
      <c r="LF183" s="222"/>
      <c r="LG183" s="222"/>
      <c r="LH183" s="222"/>
      <c r="LI183" s="222"/>
      <c r="LJ183" s="222"/>
      <c r="LK183" s="222"/>
      <c r="LL183" s="222"/>
      <c r="LM183" s="222"/>
      <c r="LN183" s="222"/>
      <c r="LO183" s="222"/>
      <c r="LP183" s="222"/>
      <c r="LQ183" s="222"/>
      <c r="LR183" s="222"/>
      <c r="LS183" s="222"/>
      <c r="LT183" s="222"/>
      <c r="LU183" s="222"/>
      <c r="LV183" s="222"/>
      <c r="LW183" s="222"/>
      <c r="LX183" s="222"/>
      <c r="LY183" s="222"/>
      <c r="LZ183" s="222"/>
      <c r="MA183" s="222"/>
      <c r="MB183" s="222"/>
      <c r="MC183" s="222"/>
      <c r="MD183" s="222"/>
      <c r="ME183" s="222"/>
      <c r="MF183" s="222"/>
      <c r="MG183" s="222"/>
      <c r="MH183" s="222"/>
      <c r="MI183" s="222"/>
      <c r="MJ183" s="222"/>
      <c r="MK183" s="222"/>
      <c r="ML183" s="222"/>
      <c r="MM183" s="222"/>
      <c r="MN183" s="222"/>
      <c r="MO183" s="222"/>
      <c r="MP183" s="222"/>
      <c r="MQ183" s="222"/>
      <c r="MR183" s="222"/>
      <c r="MS183" s="222"/>
      <c r="MT183" s="222"/>
      <c r="MU183" s="222"/>
      <c r="MV183" s="222"/>
      <c r="MW183" s="222"/>
      <c r="MX183" s="222"/>
      <c r="MY183" s="222"/>
      <c r="MZ183" s="222"/>
      <c r="NA183" s="222"/>
      <c r="NB183" s="222"/>
      <c r="NC183" s="222"/>
      <c r="ND183" s="222"/>
      <c r="NE183" s="222"/>
      <c r="NF183" s="222"/>
      <c r="NG183" s="222"/>
      <c r="NH183" s="222"/>
      <c r="NI183" s="222"/>
      <c r="NJ183" s="222"/>
      <c r="NK183" s="222"/>
      <c r="NL183" s="222"/>
      <c r="NM183" s="222"/>
      <c r="NN183" s="222"/>
      <c r="NO183" s="222"/>
      <c r="NP183" s="222"/>
      <c r="NQ183" s="222"/>
      <c r="NR183" s="222"/>
      <c r="NS183" s="222"/>
      <c r="NT183" s="222"/>
      <c r="NU183" s="222"/>
      <c r="NV183" s="222"/>
      <c r="NW183" s="222"/>
      <c r="NX183" s="222"/>
      <c r="NY183" s="222"/>
      <c r="NZ183" s="222"/>
      <c r="OA183" s="222"/>
      <c r="OB183" s="222"/>
      <c r="OC183" s="222"/>
      <c r="OD183" s="222"/>
      <c r="OE183" s="222"/>
      <c r="OF183" s="222"/>
      <c r="OG183" s="222"/>
      <c r="OH183" s="222"/>
      <c r="OI183" s="222"/>
      <c r="OJ183" s="222"/>
      <c r="OK183" s="222"/>
      <c r="OL183" s="222"/>
      <c r="OM183" s="222"/>
      <c r="ON183" s="222"/>
      <c r="OO183" s="222"/>
      <c r="OP183" s="222"/>
      <c r="OQ183" s="222"/>
      <c r="OR183" s="222"/>
      <c r="OS183" s="222"/>
      <c r="OT183" s="222"/>
      <c r="OU183" s="222"/>
      <c r="OV183" s="222"/>
      <c r="OW183" s="222"/>
      <c r="OX183" s="222"/>
      <c r="OY183" s="222"/>
      <c r="OZ183" s="222"/>
      <c r="PA183" s="222"/>
      <c r="PB183" s="222"/>
      <c r="PC183" s="222"/>
      <c r="PD183" s="222"/>
      <c r="PE183" s="222"/>
      <c r="PF183" s="222"/>
      <c r="PG183" s="222"/>
      <c r="PH183" s="222"/>
      <c r="PI183" s="222"/>
      <c r="PJ183" s="222"/>
      <c r="PK183" s="222"/>
      <c r="PL183" s="222"/>
      <c r="PM183" s="222"/>
      <c r="PN183" s="222"/>
      <c r="PO183" s="222"/>
      <c r="PP183" s="222"/>
      <c r="PQ183" s="222"/>
      <c r="PR183" s="222"/>
      <c r="PS183" s="222"/>
      <c r="PT183" s="222"/>
      <c r="PU183" s="222"/>
      <c r="PV183" s="222"/>
      <c r="PW183" s="222"/>
      <c r="PX183" s="222"/>
      <c r="PY183" s="222"/>
      <c r="PZ183" s="222"/>
      <c r="QA183" s="222"/>
      <c r="QB183" s="222"/>
      <c r="QC183" s="222"/>
      <c r="QD183" s="222"/>
      <c r="QE183" s="222"/>
      <c r="QF183" s="222"/>
      <c r="QG183" s="222"/>
      <c r="QH183" s="222"/>
      <c r="QI183" s="222"/>
      <c r="QJ183" s="222"/>
      <c r="QK183" s="222"/>
      <c r="QL183" s="222"/>
      <c r="QM183" s="222"/>
      <c r="QN183" s="222"/>
      <c r="QO183" s="222"/>
      <c r="QP183" s="222"/>
      <c r="QQ183" s="222"/>
      <c r="QR183" s="222"/>
      <c r="QS183" s="222"/>
      <c r="QT183" s="222"/>
      <c r="QU183" s="222"/>
      <c r="QV183" s="222"/>
      <c r="QW183" s="222"/>
      <c r="QX183" s="222"/>
      <c r="QY183" s="222"/>
      <c r="QZ183" s="222"/>
      <c r="RA183" s="222"/>
      <c r="RB183" s="222"/>
      <c r="RC183" s="222"/>
      <c r="RD183" s="222"/>
      <c r="RE183" s="222"/>
      <c r="RF183" s="222"/>
      <c r="RG183" s="222"/>
      <c r="RH183" s="222"/>
      <c r="RI183" s="222"/>
      <c r="RJ183" s="222"/>
      <c r="RK183" s="222"/>
      <c r="RL183" s="222"/>
      <c r="RM183" s="222"/>
      <c r="RN183" s="222"/>
      <c r="RO183" s="222"/>
      <c r="RP183" s="222"/>
      <c r="RQ183" s="222"/>
      <c r="RR183" s="222"/>
      <c r="RS183" s="222"/>
      <c r="RT183" s="222"/>
      <c r="RU183" s="222"/>
      <c r="RV183" s="222"/>
      <c r="RW183" s="222"/>
      <c r="RX183" s="222"/>
      <c r="RY183" s="222"/>
      <c r="RZ183" s="222"/>
      <c r="SA183" s="222"/>
      <c r="SB183" s="222"/>
      <c r="SC183" s="222"/>
      <c r="SD183" s="222"/>
      <c r="SE183" s="222"/>
      <c r="SF183" s="222"/>
      <c r="SG183" s="222"/>
      <c r="SH183" s="222"/>
      <c r="SI183" s="222"/>
      <c r="SJ183" s="222"/>
      <c r="SK183" s="222"/>
      <c r="SL183" s="222"/>
      <c r="SM183" s="222"/>
      <c r="SN183" s="222"/>
      <c r="SO183" s="222"/>
      <c r="SP183" s="222"/>
      <c r="SQ183" s="222"/>
      <c r="SR183" s="222"/>
      <c r="SS183" s="222"/>
      <c r="ST183" s="222"/>
      <c r="SU183" s="222"/>
      <c r="SV183" s="222"/>
      <c r="SW183" s="222"/>
      <c r="SX183" s="222"/>
      <c r="SY183" s="222"/>
      <c r="SZ183" s="222"/>
      <c r="TA183" s="222"/>
      <c r="TB183" s="222"/>
      <c r="TC183" s="222"/>
      <c r="TD183" s="222"/>
      <c r="TE183" s="222"/>
      <c r="TF183" s="222"/>
      <c r="TG183" s="222"/>
      <c r="TH183" s="222"/>
      <c r="TI183" s="222"/>
      <c r="TJ183" s="222"/>
      <c r="TK183" s="222"/>
      <c r="TL183" s="222"/>
      <c r="TM183" s="222"/>
      <c r="TN183" s="222"/>
      <c r="TO183" s="222"/>
      <c r="TP183" s="222"/>
      <c r="TQ183" s="222"/>
      <c r="TR183" s="222"/>
      <c r="TS183" s="222"/>
      <c r="TT183" s="222"/>
      <c r="TU183" s="222"/>
      <c r="TV183" s="222"/>
      <c r="TW183" s="222"/>
      <c r="TX183" s="222"/>
      <c r="TY183" s="222"/>
      <c r="TZ183" s="222"/>
      <c r="UA183" s="222"/>
      <c r="UB183" s="222"/>
      <c r="UC183" s="222"/>
      <c r="UD183" s="222"/>
      <c r="UE183" s="222"/>
      <c r="UF183" s="222"/>
      <c r="UG183" s="222"/>
      <c r="UH183" s="222"/>
      <c r="UI183" s="222"/>
      <c r="UJ183" s="222"/>
      <c r="UK183" s="222"/>
      <c r="UL183" s="222"/>
      <c r="UM183" s="222"/>
      <c r="UN183" s="222"/>
      <c r="UO183" s="222"/>
      <c r="UP183" s="222"/>
      <c r="UQ183" s="222"/>
      <c r="UR183" s="222"/>
      <c r="US183" s="222"/>
      <c r="UT183" s="222"/>
      <c r="UU183" s="222"/>
      <c r="UV183" s="222"/>
      <c r="UW183" s="222"/>
      <c r="UX183" s="222"/>
      <c r="UY183" s="222"/>
      <c r="UZ183" s="222"/>
      <c r="VA183" s="222"/>
      <c r="VB183" s="222"/>
      <c r="VC183" s="222"/>
      <c r="VD183" s="222"/>
      <c r="VE183" s="222"/>
      <c r="VF183" s="222"/>
      <c r="VG183" s="222"/>
      <c r="VH183" s="222"/>
      <c r="VI183" s="222"/>
      <c r="VJ183" s="222"/>
      <c r="VK183" s="222"/>
      <c r="VL183" s="222"/>
      <c r="VM183" s="222"/>
      <c r="VN183" s="222"/>
      <c r="VO183" s="222"/>
      <c r="VP183" s="222"/>
      <c r="VQ183" s="222"/>
      <c r="VR183" s="222"/>
      <c r="VS183" s="222"/>
      <c r="VT183" s="222"/>
      <c r="VU183" s="222"/>
      <c r="VV183" s="222"/>
      <c r="VW183" s="222"/>
      <c r="VX183" s="222"/>
      <c r="VY183" s="222"/>
      <c r="VZ183" s="222"/>
      <c r="WA183" s="222"/>
      <c r="WB183" s="222"/>
      <c r="WC183" s="222"/>
      <c r="WD183" s="222"/>
      <c r="WE183" s="222"/>
      <c r="WF183" s="222"/>
      <c r="WG183" s="222"/>
      <c r="WH183" s="222"/>
      <c r="WI183" s="222"/>
      <c r="WJ183" s="222"/>
      <c r="WK183" s="222"/>
      <c r="WL183" s="222"/>
      <c r="WM183" s="222"/>
      <c r="WN183" s="222"/>
      <c r="WO183" s="222"/>
      <c r="WP183" s="222"/>
      <c r="WQ183" s="222"/>
      <c r="WR183" s="222"/>
      <c r="WS183" s="222"/>
      <c r="WT183" s="222"/>
      <c r="WU183" s="222"/>
      <c r="WV183" s="222"/>
      <c r="WW183" s="222"/>
      <c r="WX183" s="222"/>
      <c r="WY183" s="222"/>
      <c r="WZ183" s="222"/>
      <c r="XA183" s="222"/>
      <c r="XB183" s="222"/>
      <c r="XC183" s="222"/>
      <c r="XD183" s="222"/>
      <c r="XE183" s="222"/>
      <c r="XF183" s="222"/>
      <c r="XG183" s="222"/>
      <c r="XH183" s="222"/>
      <c r="XI183" s="222"/>
      <c r="XJ183" s="222"/>
      <c r="XK183" s="222"/>
      <c r="XL183" s="222"/>
      <c r="XM183" s="222"/>
      <c r="XN183" s="222"/>
      <c r="XO183" s="222"/>
      <c r="XP183" s="222"/>
      <c r="XQ183" s="222"/>
      <c r="XR183" s="222"/>
      <c r="XS183" s="222"/>
      <c r="XT183" s="222"/>
      <c r="XU183" s="222"/>
      <c r="XV183" s="222"/>
      <c r="XW183" s="222"/>
      <c r="XX183" s="222"/>
      <c r="XY183" s="222"/>
      <c r="XZ183" s="222"/>
      <c r="YA183" s="222"/>
      <c r="YB183" s="222"/>
      <c r="YC183" s="222"/>
      <c r="YD183" s="222"/>
      <c r="YE183" s="222"/>
      <c r="YF183" s="222"/>
      <c r="YG183" s="222"/>
      <c r="YH183" s="222"/>
      <c r="YI183" s="222"/>
      <c r="YJ183" s="222"/>
      <c r="YK183" s="222"/>
      <c r="YL183" s="222"/>
      <c r="YM183" s="222"/>
      <c r="YN183" s="222"/>
      <c r="YO183" s="222"/>
      <c r="YP183" s="222"/>
      <c r="YQ183" s="222"/>
      <c r="YR183" s="222"/>
      <c r="YS183" s="222"/>
      <c r="YT183" s="222"/>
      <c r="YU183" s="222"/>
      <c r="YV183" s="222"/>
      <c r="YW183" s="222"/>
      <c r="YX183" s="222"/>
      <c r="YY183" s="222"/>
      <c r="YZ183" s="222"/>
      <c r="ZA183" s="222"/>
      <c r="ZB183" s="222"/>
      <c r="ZC183" s="222"/>
      <c r="ZD183" s="222"/>
      <c r="ZE183" s="222"/>
      <c r="ZF183" s="222"/>
      <c r="ZG183" s="222"/>
      <c r="ZH183" s="222"/>
      <c r="ZI183" s="222"/>
      <c r="ZJ183" s="222"/>
      <c r="ZK183" s="222"/>
      <c r="ZL183" s="222"/>
      <c r="ZM183" s="222"/>
      <c r="ZN183" s="222"/>
      <c r="ZO183" s="222"/>
      <c r="ZP183" s="222"/>
      <c r="ZQ183" s="222"/>
      <c r="ZR183" s="222"/>
      <c r="ZS183" s="222"/>
      <c r="ZT183" s="222"/>
      <c r="ZU183" s="222"/>
      <c r="ZV183" s="222"/>
      <c r="ZW183" s="222"/>
      <c r="ZX183" s="222"/>
      <c r="ZY183" s="222"/>
      <c r="ZZ183" s="222"/>
      <c r="AAA183" s="222"/>
      <c r="AAB183" s="222"/>
      <c r="AAC183" s="222"/>
      <c r="AAD183" s="222"/>
      <c r="AAE183" s="222"/>
      <c r="AAF183" s="222"/>
      <c r="AAG183" s="222"/>
      <c r="AAH183" s="222"/>
      <c r="AAI183" s="222"/>
      <c r="AAJ183" s="222"/>
      <c r="AAK183" s="222"/>
      <c r="AAL183" s="222"/>
      <c r="AAM183" s="222"/>
      <c r="AAN183" s="222"/>
      <c r="AAO183" s="222"/>
      <c r="AAP183" s="222"/>
      <c r="AAQ183" s="222"/>
      <c r="AAR183" s="222"/>
      <c r="AAS183" s="222"/>
      <c r="AAT183" s="222"/>
      <c r="AAU183" s="222"/>
      <c r="AAV183" s="222"/>
      <c r="AAW183" s="222"/>
      <c r="AAX183" s="222"/>
      <c r="AAY183" s="222"/>
      <c r="AAZ183" s="222"/>
      <c r="ABA183" s="222"/>
      <c r="ABB183" s="222"/>
      <c r="ABC183" s="222"/>
      <c r="ABD183" s="222"/>
      <c r="ABE183" s="222"/>
      <c r="ABF183" s="222"/>
      <c r="ABG183" s="222"/>
      <c r="ABH183" s="222"/>
      <c r="ABI183" s="222"/>
      <c r="ABJ183" s="222"/>
      <c r="ABK183" s="222"/>
      <c r="ABL183" s="222"/>
      <c r="ABM183" s="222"/>
      <c r="ABN183" s="222"/>
      <c r="ABO183" s="222"/>
      <c r="ABP183" s="222"/>
      <c r="ABQ183" s="222"/>
      <c r="ABR183" s="222"/>
      <c r="ABS183" s="222"/>
      <c r="ABT183" s="222"/>
      <c r="ABU183" s="222"/>
      <c r="ABV183" s="222"/>
      <c r="ABW183" s="222"/>
      <c r="ABX183" s="222"/>
      <c r="ABY183" s="222"/>
      <c r="ABZ183" s="222"/>
      <c r="ACA183" s="222"/>
      <c r="ACB183" s="222"/>
      <c r="ACC183" s="222"/>
      <c r="ACD183" s="222"/>
      <c r="ACE183" s="222"/>
      <c r="ACF183" s="222"/>
      <c r="ACG183" s="222"/>
      <c r="ACH183" s="222"/>
      <c r="ACI183" s="222"/>
      <c r="ACJ183" s="222"/>
      <c r="ACK183" s="222"/>
      <c r="ACL183" s="222"/>
      <c r="ACM183" s="222"/>
      <c r="ACN183" s="222"/>
      <c r="ACO183" s="222"/>
      <c r="ACP183" s="222"/>
      <c r="ACQ183" s="222"/>
      <c r="ACR183" s="222"/>
      <c r="ACS183" s="222"/>
      <c r="ACT183" s="222"/>
      <c r="ACU183" s="222"/>
      <c r="ACV183" s="222"/>
      <c r="ACW183" s="222"/>
      <c r="ACX183" s="222"/>
      <c r="ACY183" s="222"/>
      <c r="ACZ183" s="222"/>
      <c r="ADA183" s="222"/>
      <c r="ADB183" s="222"/>
      <c r="ADC183" s="222"/>
      <c r="ADD183" s="222"/>
      <c r="ADE183" s="222"/>
      <c r="ADF183" s="222"/>
      <c r="ADG183" s="222"/>
      <c r="ADH183" s="222"/>
      <c r="ADI183" s="222"/>
      <c r="ADJ183" s="222"/>
      <c r="ADK183" s="222"/>
      <c r="ADL183" s="222"/>
      <c r="ADM183" s="222"/>
      <c r="ADN183" s="222"/>
      <c r="ADO183" s="222"/>
      <c r="ADP183" s="222"/>
      <c r="ADQ183" s="222"/>
      <c r="ADR183" s="222"/>
      <c r="ADS183" s="222"/>
      <c r="ADT183" s="222"/>
      <c r="ADU183" s="222"/>
      <c r="ADV183" s="222"/>
      <c r="ADW183" s="222"/>
      <c r="ADX183" s="222"/>
      <c r="ADY183" s="222"/>
      <c r="ADZ183" s="222"/>
      <c r="AEA183" s="222"/>
      <c r="AEB183" s="222"/>
      <c r="AEC183" s="222"/>
      <c r="AED183" s="222"/>
      <c r="AEE183" s="222"/>
      <c r="AEF183" s="222"/>
      <c r="AEG183" s="222"/>
      <c r="AEH183" s="222"/>
      <c r="AEI183" s="222"/>
      <c r="AEJ183" s="222"/>
      <c r="AEK183" s="222"/>
      <c r="AEL183" s="222"/>
      <c r="AEM183" s="222"/>
      <c r="AEN183" s="222"/>
      <c r="AEO183" s="222"/>
      <c r="AEP183" s="222"/>
      <c r="AEQ183" s="222"/>
      <c r="AER183" s="222"/>
      <c r="AES183" s="222"/>
      <c r="AET183" s="222"/>
      <c r="AEU183" s="222"/>
      <c r="AEV183" s="222"/>
      <c r="AEW183" s="222"/>
      <c r="AEX183" s="222"/>
      <c r="AEY183" s="222"/>
      <c r="AEZ183" s="222"/>
      <c r="AFA183" s="222"/>
      <c r="AFB183" s="222"/>
      <c r="AFC183" s="222"/>
      <c r="AFD183" s="222"/>
      <c r="AFE183" s="222"/>
      <c r="AFF183" s="222"/>
      <c r="AFG183" s="222"/>
      <c r="AFH183" s="222"/>
      <c r="AFI183" s="222"/>
      <c r="AFJ183" s="222"/>
      <c r="AFK183" s="222"/>
      <c r="AFL183" s="222"/>
      <c r="AFM183" s="222"/>
      <c r="AFN183" s="222"/>
      <c r="AFO183" s="222"/>
      <c r="AFP183" s="222"/>
      <c r="AFQ183" s="222"/>
      <c r="AFR183" s="222"/>
      <c r="AFS183" s="222"/>
      <c r="AFT183" s="222"/>
      <c r="AFU183" s="222"/>
      <c r="AFV183" s="222"/>
      <c r="AFW183" s="222"/>
      <c r="AFX183" s="222"/>
      <c r="AFY183" s="222"/>
      <c r="AFZ183" s="222"/>
      <c r="AGA183" s="222"/>
      <c r="AGB183" s="222"/>
      <c r="AGC183" s="222"/>
      <c r="AGD183" s="222"/>
      <c r="AGE183" s="222"/>
      <c r="AGF183" s="222"/>
      <c r="AGG183" s="222"/>
      <c r="AGH183" s="222"/>
      <c r="AGI183" s="222"/>
      <c r="AGJ183" s="222"/>
      <c r="AGK183" s="222"/>
      <c r="AGL183" s="222"/>
      <c r="AGM183" s="222"/>
      <c r="AGN183" s="222"/>
      <c r="AGO183" s="222"/>
      <c r="AGP183" s="222"/>
      <c r="AGQ183" s="222"/>
      <c r="AGR183" s="222"/>
      <c r="AGS183" s="222"/>
      <c r="AGT183" s="222"/>
      <c r="AGU183" s="222"/>
      <c r="AGV183" s="222"/>
      <c r="AGW183" s="222"/>
      <c r="AGX183" s="222"/>
      <c r="AGY183" s="222"/>
      <c r="AGZ183" s="222"/>
      <c r="AHA183" s="222"/>
      <c r="AHB183" s="222"/>
      <c r="AHC183" s="222"/>
      <c r="AHD183" s="222"/>
      <c r="AHE183" s="222"/>
      <c r="AHF183" s="222"/>
      <c r="AHG183" s="222"/>
      <c r="AHH183" s="222"/>
      <c r="AHI183" s="222"/>
      <c r="AHJ183" s="222"/>
      <c r="AHK183" s="222"/>
      <c r="AHL183" s="222"/>
      <c r="AHM183" s="222"/>
      <c r="AHN183" s="222"/>
      <c r="AHO183" s="222"/>
      <c r="AHP183" s="222"/>
      <c r="AHQ183" s="222"/>
      <c r="AHR183" s="222"/>
      <c r="AHS183" s="222"/>
      <c r="AHT183" s="222"/>
      <c r="AHU183" s="222"/>
      <c r="AHV183" s="222"/>
      <c r="AHW183" s="222"/>
      <c r="AHX183" s="222"/>
      <c r="AHY183" s="222"/>
      <c r="AHZ183" s="222"/>
      <c r="AIA183" s="222"/>
      <c r="AIB183" s="222"/>
      <c r="AIC183" s="222"/>
      <c r="AID183" s="222"/>
      <c r="AIE183" s="222"/>
      <c r="AIF183" s="222"/>
      <c r="AIG183" s="222"/>
      <c r="AIH183" s="222"/>
      <c r="AII183" s="222"/>
      <c r="AIJ183" s="222"/>
      <c r="AIK183" s="222"/>
      <c r="AIL183" s="222"/>
      <c r="AIM183" s="222"/>
      <c r="AIN183" s="222"/>
      <c r="AIO183" s="222"/>
      <c r="AIP183" s="222"/>
      <c r="AIQ183" s="222"/>
      <c r="AIR183" s="222"/>
      <c r="AIS183" s="222"/>
      <c r="AIT183" s="222"/>
      <c r="AIU183" s="222"/>
      <c r="AIV183" s="222"/>
      <c r="AIW183" s="222"/>
      <c r="AIX183" s="222"/>
      <c r="AIY183" s="222"/>
      <c r="AIZ183" s="222"/>
      <c r="AJA183" s="222"/>
      <c r="AJB183" s="222"/>
      <c r="AJC183" s="222"/>
      <c r="AJD183" s="222"/>
      <c r="AJE183" s="222"/>
      <c r="AJF183" s="222"/>
      <c r="AJG183" s="222"/>
      <c r="AJH183" s="222"/>
      <c r="AJI183" s="222"/>
      <c r="AJJ183" s="222"/>
      <c r="AJK183" s="222"/>
      <c r="AJL183" s="222"/>
      <c r="AJM183" s="222"/>
      <c r="AJN183" s="222"/>
      <c r="AJO183" s="222"/>
      <c r="AJP183" s="222"/>
      <c r="AJQ183" s="222"/>
      <c r="AJR183" s="222"/>
      <c r="AJS183" s="222"/>
      <c r="AJT183" s="222"/>
      <c r="AJU183" s="222"/>
      <c r="AJV183" s="222"/>
      <c r="AJW183" s="222"/>
      <c r="AJX183" s="222"/>
      <c r="AJY183" s="222"/>
      <c r="AJZ183" s="222"/>
      <c r="AKA183" s="222"/>
      <c r="AKB183" s="222"/>
      <c r="AKC183" s="222"/>
      <c r="AKD183" s="222"/>
      <c r="AKE183" s="222"/>
      <c r="AKF183" s="222"/>
      <c r="AKG183" s="222"/>
      <c r="AKH183" s="222"/>
      <c r="AKI183" s="222"/>
      <c r="AKJ183" s="222"/>
      <c r="AKK183" s="222"/>
      <c r="AKL183" s="222"/>
      <c r="AKM183" s="222"/>
      <c r="AKN183" s="222"/>
      <c r="AKO183" s="222"/>
      <c r="AKP183" s="222"/>
      <c r="AKQ183" s="222"/>
      <c r="AKR183" s="222"/>
      <c r="AKS183" s="222"/>
      <c r="AKT183" s="222"/>
      <c r="AKU183" s="222"/>
      <c r="AKV183" s="222"/>
      <c r="AKW183" s="222"/>
      <c r="AKX183" s="222"/>
      <c r="AKY183" s="222"/>
      <c r="AKZ183" s="222"/>
      <c r="ALA183" s="222"/>
      <c r="ALB183" s="222"/>
      <c r="ALC183" s="222"/>
      <c r="ALD183" s="222"/>
      <c r="ALE183" s="222"/>
      <c r="ALF183" s="222"/>
      <c r="ALG183" s="222"/>
      <c r="ALH183" s="222"/>
      <c r="ALI183" s="222"/>
      <c r="ALJ183" s="222"/>
      <c r="ALK183" s="222"/>
      <c r="ALL183" s="222"/>
      <c r="ALM183" s="222"/>
      <c r="ALN183" s="222"/>
      <c r="ALO183" s="222"/>
    </row>
    <row r="184" spans="1:1003" s="322" customFormat="1" x14ac:dyDescent="0.25">
      <c r="A184" s="223"/>
      <c r="B184" s="331"/>
      <c r="C184" s="330"/>
      <c r="D184" s="331"/>
      <c r="E184" s="222"/>
      <c r="F184" s="222"/>
      <c r="G184" s="222"/>
      <c r="H184" s="222"/>
      <c r="I184" s="222"/>
      <c r="J184" s="222"/>
      <c r="K184" s="222"/>
      <c r="L184" s="222"/>
      <c r="M184" s="222"/>
      <c r="N184" s="222"/>
      <c r="O184" s="222"/>
      <c r="P184" s="222"/>
      <c r="Q184" s="222"/>
      <c r="R184" s="222"/>
      <c r="S184" s="222"/>
      <c r="T184" s="222"/>
      <c r="U184" s="222"/>
      <c r="V184" s="222"/>
      <c r="W184" s="222"/>
      <c r="X184" s="222"/>
      <c r="Y184" s="222"/>
      <c r="Z184" s="222"/>
      <c r="AA184" s="222"/>
      <c r="AB184" s="222"/>
      <c r="AC184" s="222"/>
      <c r="AD184" s="222"/>
      <c r="AE184" s="222"/>
      <c r="AF184" s="222"/>
      <c r="AG184" s="222"/>
      <c r="AH184" s="222"/>
      <c r="AI184" s="222"/>
      <c r="AJ184" s="222"/>
      <c r="AK184" s="222"/>
      <c r="AL184" s="222"/>
      <c r="AM184" s="222"/>
      <c r="AN184" s="222"/>
      <c r="AO184" s="222"/>
      <c r="AP184" s="222"/>
      <c r="AQ184" s="222"/>
      <c r="AR184" s="222"/>
      <c r="AS184" s="222"/>
      <c r="AT184" s="222"/>
      <c r="AU184" s="222"/>
      <c r="AV184" s="222"/>
      <c r="AW184" s="222"/>
      <c r="AX184" s="222"/>
      <c r="AY184" s="222"/>
      <c r="AZ184" s="222"/>
      <c r="BA184" s="222"/>
      <c r="BB184" s="222"/>
      <c r="BC184" s="222"/>
      <c r="BD184" s="222"/>
      <c r="BE184" s="222"/>
      <c r="BF184" s="222"/>
      <c r="BG184" s="222"/>
      <c r="BH184" s="222"/>
      <c r="BI184" s="222"/>
      <c r="BJ184" s="222"/>
      <c r="BK184" s="222"/>
      <c r="BL184" s="222"/>
      <c r="BM184" s="222"/>
      <c r="BN184" s="222"/>
      <c r="BO184" s="222"/>
      <c r="BP184" s="222"/>
      <c r="BQ184" s="222"/>
      <c r="BR184" s="222"/>
      <c r="BS184" s="222"/>
      <c r="BT184" s="222"/>
      <c r="BU184" s="222"/>
      <c r="BV184" s="222"/>
      <c r="BW184" s="222"/>
      <c r="BX184" s="222"/>
      <c r="BY184" s="222"/>
      <c r="BZ184" s="222"/>
      <c r="CA184" s="222"/>
      <c r="CB184" s="222"/>
      <c r="CC184" s="222"/>
      <c r="CD184" s="222"/>
      <c r="CE184" s="222"/>
      <c r="CF184" s="222"/>
      <c r="CG184" s="222"/>
      <c r="CH184" s="222"/>
      <c r="CI184" s="222"/>
      <c r="CJ184" s="222"/>
      <c r="CK184" s="222"/>
      <c r="CL184" s="222"/>
      <c r="CM184" s="222"/>
      <c r="CN184" s="222"/>
      <c r="CO184" s="222"/>
      <c r="CP184" s="222"/>
      <c r="CQ184" s="222"/>
      <c r="CR184" s="222"/>
      <c r="CS184" s="222"/>
      <c r="CT184" s="222"/>
      <c r="CU184" s="222"/>
      <c r="CV184" s="222"/>
      <c r="CW184" s="222"/>
      <c r="CX184" s="222"/>
      <c r="CY184" s="222"/>
      <c r="CZ184" s="222"/>
      <c r="DA184" s="222"/>
      <c r="DB184" s="222"/>
      <c r="DC184" s="222"/>
      <c r="DD184" s="222"/>
      <c r="DE184" s="222"/>
      <c r="DF184" s="222"/>
      <c r="DG184" s="222"/>
      <c r="DH184" s="222"/>
      <c r="DI184" s="222"/>
      <c r="DJ184" s="222"/>
      <c r="DK184" s="222"/>
      <c r="DL184" s="222"/>
      <c r="DM184" s="222"/>
      <c r="DN184" s="222"/>
      <c r="DO184" s="222"/>
      <c r="DP184" s="222"/>
      <c r="DQ184" s="222"/>
      <c r="DR184" s="222"/>
      <c r="DS184" s="222"/>
      <c r="DT184" s="222"/>
      <c r="DU184" s="222"/>
      <c r="DV184" s="222"/>
      <c r="DW184" s="222"/>
      <c r="DX184" s="222"/>
      <c r="DY184" s="222"/>
      <c r="DZ184" s="222"/>
      <c r="EA184" s="222"/>
      <c r="EB184" s="222"/>
      <c r="EC184" s="222"/>
      <c r="ED184" s="222"/>
      <c r="EE184" s="222"/>
      <c r="EF184" s="222"/>
      <c r="EG184" s="222"/>
      <c r="EH184" s="222"/>
      <c r="EI184" s="222"/>
      <c r="EJ184" s="222"/>
      <c r="EK184" s="222"/>
      <c r="EL184" s="222"/>
      <c r="EM184" s="222"/>
      <c r="EN184" s="222"/>
      <c r="EO184" s="222"/>
      <c r="EP184" s="222"/>
      <c r="EQ184" s="222"/>
      <c r="ER184" s="222"/>
      <c r="ES184" s="222"/>
      <c r="ET184" s="222"/>
      <c r="EU184" s="222"/>
      <c r="EV184" s="222"/>
      <c r="EW184" s="222"/>
      <c r="EX184" s="222"/>
      <c r="EY184" s="222"/>
      <c r="EZ184" s="222"/>
      <c r="FA184" s="222"/>
      <c r="FB184" s="222"/>
      <c r="FC184" s="222"/>
      <c r="FD184" s="222"/>
      <c r="FE184" s="222"/>
      <c r="FF184" s="222"/>
      <c r="FG184" s="222"/>
      <c r="FH184" s="222"/>
      <c r="FI184" s="222"/>
      <c r="FJ184" s="222"/>
      <c r="FK184" s="222"/>
      <c r="FL184" s="222"/>
      <c r="FM184" s="222"/>
      <c r="FN184" s="222"/>
      <c r="FO184" s="222"/>
      <c r="FP184" s="222"/>
      <c r="FQ184" s="222"/>
      <c r="FR184" s="222"/>
      <c r="FS184" s="222"/>
      <c r="FT184" s="222"/>
      <c r="FU184" s="222"/>
      <c r="FV184" s="222"/>
      <c r="FW184" s="222"/>
      <c r="FX184" s="222"/>
      <c r="FY184" s="222"/>
      <c r="FZ184" s="222"/>
      <c r="GA184" s="222"/>
      <c r="GB184" s="222"/>
      <c r="GC184" s="222"/>
      <c r="GD184" s="222"/>
      <c r="GE184" s="222"/>
      <c r="GF184" s="222"/>
      <c r="GG184" s="222"/>
      <c r="GH184" s="222"/>
      <c r="GI184" s="222"/>
      <c r="GJ184" s="222"/>
      <c r="GK184" s="222"/>
      <c r="GL184" s="222"/>
      <c r="GM184" s="222"/>
      <c r="GN184" s="222"/>
      <c r="GO184" s="222"/>
      <c r="GP184" s="222"/>
      <c r="GQ184" s="222"/>
      <c r="GR184" s="222"/>
      <c r="GS184" s="222"/>
      <c r="GT184" s="222"/>
      <c r="GU184" s="222"/>
      <c r="GV184" s="222"/>
      <c r="GW184" s="222"/>
      <c r="GX184" s="222"/>
      <c r="GY184" s="222"/>
      <c r="GZ184" s="222"/>
      <c r="HA184" s="222"/>
      <c r="HB184" s="222"/>
      <c r="HC184" s="222"/>
      <c r="HD184" s="222"/>
      <c r="HE184" s="222"/>
      <c r="HF184" s="222"/>
      <c r="HG184" s="222"/>
      <c r="HH184" s="222"/>
      <c r="HI184" s="222"/>
      <c r="HJ184" s="222"/>
      <c r="HK184" s="222"/>
      <c r="HL184" s="222"/>
      <c r="HM184" s="222"/>
      <c r="HN184" s="222"/>
      <c r="HO184" s="222"/>
      <c r="HP184" s="222"/>
      <c r="HQ184" s="222"/>
      <c r="HR184" s="222"/>
      <c r="HS184" s="222"/>
      <c r="HT184" s="222"/>
      <c r="HU184" s="222"/>
      <c r="HV184" s="222"/>
      <c r="HW184" s="222"/>
      <c r="HX184" s="222"/>
      <c r="HY184" s="222"/>
      <c r="HZ184" s="222"/>
      <c r="IA184" s="222"/>
      <c r="IB184" s="222"/>
      <c r="IC184" s="222"/>
      <c r="ID184" s="222"/>
      <c r="IE184" s="222"/>
      <c r="IF184" s="222"/>
      <c r="IG184" s="222"/>
      <c r="IH184" s="222"/>
      <c r="II184" s="222"/>
      <c r="IJ184" s="222"/>
      <c r="IK184" s="222"/>
      <c r="IL184" s="222"/>
      <c r="IM184" s="222"/>
      <c r="IN184" s="222"/>
      <c r="IO184" s="222"/>
      <c r="IP184" s="222"/>
      <c r="IQ184" s="222"/>
      <c r="IR184" s="222"/>
      <c r="IS184" s="222"/>
      <c r="IT184" s="222"/>
      <c r="IU184" s="222"/>
      <c r="IV184" s="222"/>
      <c r="IW184" s="222"/>
      <c r="IX184" s="222"/>
      <c r="IY184" s="222"/>
      <c r="IZ184" s="222"/>
      <c r="JA184" s="222"/>
      <c r="JB184" s="222"/>
      <c r="JC184" s="222"/>
      <c r="JD184" s="222"/>
      <c r="JE184" s="222"/>
      <c r="JF184" s="222"/>
      <c r="JG184" s="222"/>
      <c r="JH184" s="222"/>
      <c r="JI184" s="222"/>
      <c r="JJ184" s="222"/>
      <c r="JK184" s="222"/>
      <c r="JL184" s="222"/>
      <c r="JM184" s="222"/>
      <c r="JN184" s="222"/>
      <c r="JO184" s="222"/>
      <c r="JP184" s="222"/>
      <c r="JQ184" s="222"/>
      <c r="JR184" s="222"/>
      <c r="JS184" s="222"/>
      <c r="JT184" s="222"/>
      <c r="JU184" s="222"/>
      <c r="JV184" s="222"/>
      <c r="JW184" s="222"/>
      <c r="JX184" s="222"/>
      <c r="JY184" s="222"/>
      <c r="JZ184" s="222"/>
      <c r="KA184" s="222"/>
      <c r="KB184" s="222"/>
      <c r="KC184" s="222"/>
      <c r="KD184" s="222"/>
      <c r="KE184" s="222"/>
      <c r="KF184" s="222"/>
      <c r="KG184" s="222"/>
      <c r="KH184" s="222"/>
      <c r="KI184" s="222"/>
      <c r="KJ184" s="222"/>
      <c r="KK184" s="222"/>
      <c r="KL184" s="222"/>
      <c r="KM184" s="222"/>
      <c r="KN184" s="222"/>
      <c r="KO184" s="222"/>
      <c r="KP184" s="222"/>
      <c r="KQ184" s="222"/>
      <c r="KR184" s="222"/>
      <c r="KS184" s="222"/>
      <c r="KT184" s="222"/>
      <c r="KU184" s="222"/>
      <c r="KV184" s="222"/>
      <c r="KW184" s="222"/>
      <c r="KX184" s="222"/>
      <c r="KY184" s="222"/>
      <c r="KZ184" s="222"/>
      <c r="LA184" s="222"/>
      <c r="LB184" s="222"/>
      <c r="LC184" s="222"/>
      <c r="LD184" s="222"/>
      <c r="LE184" s="222"/>
      <c r="LF184" s="222"/>
      <c r="LG184" s="222"/>
      <c r="LH184" s="222"/>
      <c r="LI184" s="222"/>
      <c r="LJ184" s="222"/>
      <c r="LK184" s="222"/>
      <c r="LL184" s="222"/>
      <c r="LM184" s="222"/>
      <c r="LN184" s="222"/>
      <c r="LO184" s="222"/>
      <c r="LP184" s="222"/>
      <c r="LQ184" s="222"/>
      <c r="LR184" s="222"/>
      <c r="LS184" s="222"/>
      <c r="LT184" s="222"/>
      <c r="LU184" s="222"/>
      <c r="LV184" s="222"/>
      <c r="LW184" s="222"/>
      <c r="LX184" s="222"/>
      <c r="LY184" s="222"/>
      <c r="LZ184" s="222"/>
      <c r="MA184" s="222"/>
      <c r="MB184" s="222"/>
      <c r="MC184" s="222"/>
      <c r="MD184" s="222"/>
      <c r="ME184" s="222"/>
      <c r="MF184" s="222"/>
      <c r="MG184" s="222"/>
      <c r="MH184" s="222"/>
      <c r="MI184" s="222"/>
      <c r="MJ184" s="222"/>
      <c r="MK184" s="222"/>
      <c r="ML184" s="222"/>
      <c r="MM184" s="222"/>
      <c r="MN184" s="222"/>
      <c r="MO184" s="222"/>
      <c r="MP184" s="222"/>
      <c r="MQ184" s="222"/>
      <c r="MR184" s="222"/>
      <c r="MS184" s="222"/>
      <c r="MT184" s="222"/>
      <c r="MU184" s="222"/>
      <c r="MV184" s="222"/>
      <c r="MW184" s="222"/>
      <c r="MX184" s="222"/>
      <c r="MY184" s="222"/>
      <c r="MZ184" s="222"/>
      <c r="NA184" s="222"/>
      <c r="NB184" s="222"/>
      <c r="NC184" s="222"/>
      <c r="ND184" s="222"/>
      <c r="NE184" s="222"/>
      <c r="NF184" s="222"/>
      <c r="NG184" s="222"/>
      <c r="NH184" s="222"/>
      <c r="NI184" s="222"/>
      <c r="NJ184" s="222"/>
      <c r="NK184" s="222"/>
      <c r="NL184" s="222"/>
      <c r="NM184" s="222"/>
      <c r="NN184" s="222"/>
      <c r="NO184" s="222"/>
      <c r="NP184" s="222"/>
      <c r="NQ184" s="222"/>
      <c r="NR184" s="222"/>
      <c r="NS184" s="222"/>
      <c r="NT184" s="222"/>
      <c r="NU184" s="222"/>
      <c r="NV184" s="222"/>
      <c r="NW184" s="222"/>
      <c r="NX184" s="222"/>
      <c r="NY184" s="222"/>
      <c r="NZ184" s="222"/>
      <c r="OA184" s="222"/>
      <c r="OB184" s="222"/>
      <c r="OC184" s="222"/>
      <c r="OD184" s="222"/>
      <c r="OE184" s="222"/>
      <c r="OF184" s="222"/>
      <c r="OG184" s="222"/>
      <c r="OH184" s="222"/>
      <c r="OI184" s="222"/>
      <c r="OJ184" s="222"/>
      <c r="OK184" s="222"/>
      <c r="OL184" s="222"/>
      <c r="OM184" s="222"/>
      <c r="ON184" s="222"/>
      <c r="OO184" s="222"/>
      <c r="OP184" s="222"/>
      <c r="OQ184" s="222"/>
      <c r="OR184" s="222"/>
      <c r="OS184" s="222"/>
      <c r="OT184" s="222"/>
      <c r="OU184" s="222"/>
      <c r="OV184" s="222"/>
      <c r="OW184" s="222"/>
      <c r="OX184" s="222"/>
      <c r="OY184" s="222"/>
      <c r="OZ184" s="222"/>
      <c r="PA184" s="222"/>
      <c r="PB184" s="222"/>
      <c r="PC184" s="222"/>
      <c r="PD184" s="222"/>
      <c r="PE184" s="222"/>
      <c r="PF184" s="222"/>
      <c r="PG184" s="222"/>
      <c r="PH184" s="222"/>
      <c r="PI184" s="222"/>
      <c r="PJ184" s="222"/>
      <c r="PK184" s="222"/>
      <c r="PL184" s="222"/>
      <c r="PM184" s="222"/>
      <c r="PN184" s="222"/>
      <c r="PO184" s="222"/>
      <c r="PP184" s="222"/>
      <c r="PQ184" s="222"/>
      <c r="PR184" s="222"/>
      <c r="PS184" s="222"/>
      <c r="PT184" s="222"/>
      <c r="PU184" s="222"/>
      <c r="PV184" s="222"/>
      <c r="PW184" s="222"/>
      <c r="PX184" s="222"/>
      <c r="PY184" s="222"/>
      <c r="PZ184" s="222"/>
      <c r="QA184" s="222"/>
      <c r="QB184" s="222"/>
      <c r="QC184" s="222"/>
      <c r="QD184" s="222"/>
      <c r="QE184" s="222"/>
      <c r="QF184" s="222"/>
      <c r="QG184" s="222"/>
      <c r="QH184" s="222"/>
      <c r="QI184" s="222"/>
      <c r="QJ184" s="222"/>
      <c r="QK184" s="222"/>
      <c r="QL184" s="222"/>
      <c r="QM184" s="222"/>
      <c r="QN184" s="222"/>
      <c r="QO184" s="222"/>
      <c r="QP184" s="222"/>
      <c r="QQ184" s="222"/>
      <c r="QR184" s="222"/>
      <c r="QS184" s="222"/>
      <c r="QT184" s="222"/>
      <c r="QU184" s="222"/>
      <c r="QV184" s="222"/>
      <c r="QW184" s="222"/>
      <c r="QX184" s="222"/>
      <c r="QY184" s="222"/>
      <c r="QZ184" s="222"/>
      <c r="RA184" s="222"/>
      <c r="RB184" s="222"/>
      <c r="RC184" s="222"/>
      <c r="RD184" s="222"/>
      <c r="RE184" s="222"/>
      <c r="RF184" s="222"/>
      <c r="RG184" s="222"/>
      <c r="RH184" s="222"/>
      <c r="RI184" s="222"/>
      <c r="RJ184" s="222"/>
      <c r="RK184" s="222"/>
      <c r="RL184" s="222"/>
      <c r="RM184" s="222"/>
      <c r="RN184" s="222"/>
      <c r="RO184" s="222"/>
      <c r="RP184" s="222"/>
      <c r="RQ184" s="222"/>
      <c r="RR184" s="222"/>
      <c r="RS184" s="222"/>
      <c r="RT184" s="222"/>
      <c r="RU184" s="222"/>
      <c r="RV184" s="222"/>
      <c r="RW184" s="222"/>
      <c r="RX184" s="222"/>
      <c r="RY184" s="222"/>
      <c r="RZ184" s="222"/>
      <c r="SA184" s="222"/>
      <c r="SB184" s="222"/>
      <c r="SC184" s="222"/>
      <c r="SD184" s="222"/>
      <c r="SE184" s="222"/>
      <c r="SF184" s="222"/>
      <c r="SG184" s="222"/>
      <c r="SH184" s="222"/>
      <c r="SI184" s="222"/>
      <c r="SJ184" s="222"/>
      <c r="SK184" s="222"/>
      <c r="SL184" s="222"/>
      <c r="SM184" s="222"/>
      <c r="SN184" s="222"/>
      <c r="SO184" s="222"/>
      <c r="SP184" s="222"/>
      <c r="SQ184" s="222"/>
      <c r="SR184" s="222"/>
      <c r="SS184" s="222"/>
      <c r="ST184" s="222"/>
      <c r="SU184" s="222"/>
      <c r="SV184" s="222"/>
      <c r="SW184" s="222"/>
      <c r="SX184" s="222"/>
      <c r="SY184" s="222"/>
      <c r="SZ184" s="222"/>
      <c r="TA184" s="222"/>
      <c r="TB184" s="222"/>
      <c r="TC184" s="222"/>
      <c r="TD184" s="222"/>
      <c r="TE184" s="222"/>
      <c r="TF184" s="222"/>
      <c r="TG184" s="222"/>
      <c r="TH184" s="222"/>
      <c r="TI184" s="222"/>
      <c r="TJ184" s="222"/>
      <c r="TK184" s="222"/>
      <c r="TL184" s="222"/>
      <c r="TM184" s="222"/>
      <c r="TN184" s="222"/>
      <c r="TO184" s="222"/>
      <c r="TP184" s="222"/>
      <c r="TQ184" s="222"/>
      <c r="TR184" s="222"/>
      <c r="TS184" s="222"/>
      <c r="TT184" s="222"/>
      <c r="TU184" s="222"/>
      <c r="TV184" s="222"/>
      <c r="TW184" s="222"/>
      <c r="TX184" s="222"/>
      <c r="TY184" s="222"/>
      <c r="TZ184" s="222"/>
      <c r="UA184" s="222"/>
      <c r="UB184" s="222"/>
      <c r="UC184" s="222"/>
      <c r="UD184" s="222"/>
      <c r="UE184" s="222"/>
      <c r="UF184" s="222"/>
      <c r="UG184" s="222"/>
      <c r="UH184" s="222"/>
      <c r="UI184" s="222"/>
      <c r="UJ184" s="222"/>
      <c r="UK184" s="222"/>
      <c r="UL184" s="222"/>
      <c r="UM184" s="222"/>
      <c r="UN184" s="222"/>
      <c r="UO184" s="222"/>
      <c r="UP184" s="222"/>
      <c r="UQ184" s="222"/>
      <c r="UR184" s="222"/>
      <c r="US184" s="222"/>
      <c r="UT184" s="222"/>
      <c r="UU184" s="222"/>
      <c r="UV184" s="222"/>
      <c r="UW184" s="222"/>
      <c r="UX184" s="222"/>
      <c r="UY184" s="222"/>
      <c r="UZ184" s="222"/>
      <c r="VA184" s="222"/>
      <c r="VB184" s="222"/>
      <c r="VC184" s="222"/>
      <c r="VD184" s="222"/>
      <c r="VE184" s="222"/>
      <c r="VF184" s="222"/>
      <c r="VG184" s="222"/>
      <c r="VH184" s="222"/>
      <c r="VI184" s="222"/>
      <c r="VJ184" s="222"/>
      <c r="VK184" s="222"/>
      <c r="VL184" s="222"/>
      <c r="VM184" s="222"/>
      <c r="VN184" s="222"/>
      <c r="VO184" s="222"/>
      <c r="VP184" s="222"/>
      <c r="VQ184" s="222"/>
      <c r="VR184" s="222"/>
      <c r="VS184" s="222"/>
      <c r="VT184" s="222"/>
      <c r="VU184" s="222"/>
      <c r="VV184" s="222"/>
      <c r="VW184" s="222"/>
      <c r="VX184" s="222"/>
      <c r="VY184" s="222"/>
      <c r="VZ184" s="222"/>
      <c r="WA184" s="222"/>
      <c r="WB184" s="222"/>
      <c r="WC184" s="222"/>
      <c r="WD184" s="222"/>
      <c r="WE184" s="222"/>
      <c r="WF184" s="222"/>
      <c r="WG184" s="222"/>
      <c r="WH184" s="222"/>
      <c r="WI184" s="222"/>
      <c r="WJ184" s="222"/>
      <c r="WK184" s="222"/>
      <c r="WL184" s="222"/>
      <c r="WM184" s="222"/>
      <c r="WN184" s="222"/>
      <c r="WO184" s="222"/>
      <c r="WP184" s="222"/>
      <c r="WQ184" s="222"/>
      <c r="WR184" s="222"/>
      <c r="WS184" s="222"/>
      <c r="WT184" s="222"/>
      <c r="WU184" s="222"/>
      <c r="WV184" s="222"/>
      <c r="WW184" s="222"/>
      <c r="WX184" s="222"/>
      <c r="WY184" s="222"/>
      <c r="WZ184" s="222"/>
      <c r="XA184" s="222"/>
      <c r="XB184" s="222"/>
      <c r="XC184" s="222"/>
      <c r="XD184" s="222"/>
      <c r="XE184" s="222"/>
      <c r="XF184" s="222"/>
      <c r="XG184" s="222"/>
      <c r="XH184" s="222"/>
      <c r="XI184" s="222"/>
      <c r="XJ184" s="222"/>
      <c r="XK184" s="222"/>
      <c r="XL184" s="222"/>
      <c r="XM184" s="222"/>
      <c r="XN184" s="222"/>
      <c r="XO184" s="222"/>
      <c r="XP184" s="222"/>
      <c r="XQ184" s="222"/>
      <c r="XR184" s="222"/>
      <c r="XS184" s="222"/>
      <c r="XT184" s="222"/>
      <c r="XU184" s="222"/>
      <c r="XV184" s="222"/>
      <c r="XW184" s="222"/>
      <c r="XX184" s="222"/>
      <c r="XY184" s="222"/>
      <c r="XZ184" s="222"/>
      <c r="YA184" s="222"/>
      <c r="YB184" s="222"/>
      <c r="YC184" s="222"/>
      <c r="YD184" s="222"/>
      <c r="YE184" s="222"/>
      <c r="YF184" s="222"/>
      <c r="YG184" s="222"/>
      <c r="YH184" s="222"/>
      <c r="YI184" s="222"/>
      <c r="YJ184" s="222"/>
      <c r="YK184" s="222"/>
      <c r="YL184" s="222"/>
      <c r="YM184" s="222"/>
      <c r="YN184" s="222"/>
      <c r="YO184" s="222"/>
      <c r="YP184" s="222"/>
      <c r="YQ184" s="222"/>
      <c r="YR184" s="222"/>
      <c r="YS184" s="222"/>
      <c r="YT184" s="222"/>
      <c r="YU184" s="222"/>
      <c r="YV184" s="222"/>
      <c r="YW184" s="222"/>
      <c r="YX184" s="222"/>
      <c r="YY184" s="222"/>
      <c r="YZ184" s="222"/>
      <c r="ZA184" s="222"/>
      <c r="ZB184" s="222"/>
      <c r="ZC184" s="222"/>
      <c r="ZD184" s="222"/>
      <c r="ZE184" s="222"/>
      <c r="ZF184" s="222"/>
      <c r="ZG184" s="222"/>
      <c r="ZH184" s="222"/>
      <c r="ZI184" s="222"/>
      <c r="ZJ184" s="222"/>
      <c r="ZK184" s="222"/>
      <c r="ZL184" s="222"/>
      <c r="ZM184" s="222"/>
      <c r="ZN184" s="222"/>
      <c r="ZO184" s="222"/>
      <c r="ZP184" s="222"/>
      <c r="ZQ184" s="222"/>
      <c r="ZR184" s="222"/>
      <c r="ZS184" s="222"/>
      <c r="ZT184" s="222"/>
      <c r="ZU184" s="222"/>
      <c r="ZV184" s="222"/>
      <c r="ZW184" s="222"/>
      <c r="ZX184" s="222"/>
      <c r="ZY184" s="222"/>
      <c r="ZZ184" s="222"/>
      <c r="AAA184" s="222"/>
      <c r="AAB184" s="222"/>
      <c r="AAC184" s="222"/>
      <c r="AAD184" s="222"/>
      <c r="AAE184" s="222"/>
      <c r="AAF184" s="222"/>
      <c r="AAG184" s="222"/>
      <c r="AAH184" s="222"/>
      <c r="AAI184" s="222"/>
      <c r="AAJ184" s="222"/>
      <c r="AAK184" s="222"/>
      <c r="AAL184" s="222"/>
      <c r="AAM184" s="222"/>
      <c r="AAN184" s="222"/>
      <c r="AAO184" s="222"/>
      <c r="AAP184" s="222"/>
      <c r="AAQ184" s="222"/>
      <c r="AAR184" s="222"/>
      <c r="AAS184" s="222"/>
      <c r="AAT184" s="222"/>
      <c r="AAU184" s="222"/>
      <c r="AAV184" s="222"/>
      <c r="AAW184" s="222"/>
      <c r="AAX184" s="222"/>
      <c r="AAY184" s="222"/>
      <c r="AAZ184" s="222"/>
      <c r="ABA184" s="222"/>
      <c r="ABB184" s="222"/>
      <c r="ABC184" s="222"/>
      <c r="ABD184" s="222"/>
      <c r="ABE184" s="222"/>
      <c r="ABF184" s="222"/>
      <c r="ABG184" s="222"/>
      <c r="ABH184" s="222"/>
      <c r="ABI184" s="222"/>
      <c r="ABJ184" s="222"/>
      <c r="ABK184" s="222"/>
      <c r="ABL184" s="222"/>
      <c r="ABM184" s="222"/>
      <c r="ABN184" s="222"/>
      <c r="ABO184" s="222"/>
      <c r="ABP184" s="222"/>
      <c r="ABQ184" s="222"/>
      <c r="ABR184" s="222"/>
      <c r="ABS184" s="222"/>
      <c r="ABT184" s="222"/>
      <c r="ABU184" s="222"/>
      <c r="ABV184" s="222"/>
      <c r="ABW184" s="222"/>
      <c r="ABX184" s="222"/>
      <c r="ABY184" s="222"/>
      <c r="ABZ184" s="222"/>
      <c r="ACA184" s="222"/>
      <c r="ACB184" s="222"/>
      <c r="ACC184" s="222"/>
      <c r="ACD184" s="222"/>
      <c r="ACE184" s="222"/>
      <c r="ACF184" s="222"/>
      <c r="ACG184" s="222"/>
      <c r="ACH184" s="222"/>
      <c r="ACI184" s="222"/>
      <c r="ACJ184" s="222"/>
      <c r="ACK184" s="222"/>
      <c r="ACL184" s="222"/>
      <c r="ACM184" s="222"/>
      <c r="ACN184" s="222"/>
      <c r="ACO184" s="222"/>
      <c r="ACP184" s="222"/>
      <c r="ACQ184" s="222"/>
      <c r="ACR184" s="222"/>
      <c r="ACS184" s="222"/>
      <c r="ACT184" s="222"/>
      <c r="ACU184" s="222"/>
      <c r="ACV184" s="222"/>
      <c r="ACW184" s="222"/>
      <c r="ACX184" s="222"/>
      <c r="ACY184" s="222"/>
      <c r="ACZ184" s="222"/>
      <c r="ADA184" s="222"/>
      <c r="ADB184" s="222"/>
      <c r="ADC184" s="222"/>
      <c r="ADD184" s="222"/>
      <c r="ADE184" s="222"/>
      <c r="ADF184" s="222"/>
      <c r="ADG184" s="222"/>
      <c r="ADH184" s="222"/>
      <c r="ADI184" s="222"/>
      <c r="ADJ184" s="222"/>
      <c r="ADK184" s="222"/>
      <c r="ADL184" s="222"/>
      <c r="ADM184" s="222"/>
      <c r="ADN184" s="222"/>
      <c r="ADO184" s="222"/>
      <c r="ADP184" s="222"/>
      <c r="ADQ184" s="222"/>
      <c r="ADR184" s="222"/>
      <c r="ADS184" s="222"/>
      <c r="ADT184" s="222"/>
      <c r="ADU184" s="222"/>
      <c r="ADV184" s="222"/>
      <c r="ADW184" s="222"/>
      <c r="ADX184" s="222"/>
      <c r="ADY184" s="222"/>
      <c r="ADZ184" s="222"/>
      <c r="AEA184" s="222"/>
      <c r="AEB184" s="222"/>
      <c r="AEC184" s="222"/>
      <c r="AED184" s="222"/>
      <c r="AEE184" s="222"/>
      <c r="AEF184" s="222"/>
      <c r="AEG184" s="222"/>
      <c r="AEH184" s="222"/>
      <c r="AEI184" s="222"/>
      <c r="AEJ184" s="222"/>
      <c r="AEK184" s="222"/>
      <c r="AEL184" s="222"/>
      <c r="AEM184" s="222"/>
      <c r="AEN184" s="222"/>
      <c r="AEO184" s="222"/>
      <c r="AEP184" s="222"/>
      <c r="AEQ184" s="222"/>
      <c r="AER184" s="222"/>
      <c r="AES184" s="222"/>
      <c r="AET184" s="222"/>
      <c r="AEU184" s="222"/>
      <c r="AEV184" s="222"/>
      <c r="AEW184" s="222"/>
      <c r="AEX184" s="222"/>
      <c r="AEY184" s="222"/>
      <c r="AEZ184" s="222"/>
      <c r="AFA184" s="222"/>
      <c r="AFB184" s="222"/>
      <c r="AFC184" s="222"/>
      <c r="AFD184" s="222"/>
      <c r="AFE184" s="222"/>
      <c r="AFF184" s="222"/>
      <c r="AFG184" s="222"/>
      <c r="AFH184" s="222"/>
      <c r="AFI184" s="222"/>
      <c r="AFJ184" s="222"/>
      <c r="AFK184" s="222"/>
      <c r="AFL184" s="222"/>
      <c r="AFM184" s="222"/>
      <c r="AFN184" s="222"/>
      <c r="AFO184" s="222"/>
      <c r="AFP184" s="222"/>
      <c r="AFQ184" s="222"/>
      <c r="AFR184" s="222"/>
      <c r="AFS184" s="222"/>
      <c r="AFT184" s="222"/>
      <c r="AFU184" s="222"/>
      <c r="AFV184" s="222"/>
      <c r="AFW184" s="222"/>
      <c r="AFX184" s="222"/>
      <c r="AFY184" s="222"/>
      <c r="AFZ184" s="222"/>
      <c r="AGA184" s="222"/>
      <c r="AGB184" s="222"/>
      <c r="AGC184" s="222"/>
      <c r="AGD184" s="222"/>
      <c r="AGE184" s="222"/>
      <c r="AGF184" s="222"/>
      <c r="AGG184" s="222"/>
      <c r="AGH184" s="222"/>
      <c r="AGI184" s="222"/>
      <c r="AGJ184" s="222"/>
      <c r="AGK184" s="222"/>
      <c r="AGL184" s="222"/>
      <c r="AGM184" s="222"/>
      <c r="AGN184" s="222"/>
      <c r="AGO184" s="222"/>
      <c r="AGP184" s="222"/>
      <c r="AGQ184" s="222"/>
      <c r="AGR184" s="222"/>
      <c r="AGS184" s="222"/>
      <c r="AGT184" s="222"/>
      <c r="AGU184" s="222"/>
      <c r="AGV184" s="222"/>
      <c r="AGW184" s="222"/>
      <c r="AGX184" s="222"/>
      <c r="AGY184" s="222"/>
      <c r="AGZ184" s="222"/>
      <c r="AHA184" s="222"/>
      <c r="AHB184" s="222"/>
      <c r="AHC184" s="222"/>
      <c r="AHD184" s="222"/>
      <c r="AHE184" s="222"/>
      <c r="AHF184" s="222"/>
      <c r="AHG184" s="222"/>
      <c r="AHH184" s="222"/>
      <c r="AHI184" s="222"/>
      <c r="AHJ184" s="222"/>
      <c r="AHK184" s="222"/>
      <c r="AHL184" s="222"/>
      <c r="AHM184" s="222"/>
      <c r="AHN184" s="222"/>
      <c r="AHO184" s="222"/>
      <c r="AHP184" s="222"/>
      <c r="AHQ184" s="222"/>
      <c r="AHR184" s="222"/>
      <c r="AHS184" s="222"/>
      <c r="AHT184" s="222"/>
      <c r="AHU184" s="222"/>
      <c r="AHV184" s="222"/>
      <c r="AHW184" s="222"/>
      <c r="AHX184" s="222"/>
      <c r="AHY184" s="222"/>
      <c r="AHZ184" s="222"/>
      <c r="AIA184" s="222"/>
      <c r="AIB184" s="222"/>
      <c r="AIC184" s="222"/>
      <c r="AID184" s="222"/>
      <c r="AIE184" s="222"/>
      <c r="AIF184" s="222"/>
      <c r="AIG184" s="222"/>
      <c r="AIH184" s="222"/>
      <c r="AII184" s="222"/>
      <c r="AIJ184" s="222"/>
      <c r="AIK184" s="222"/>
      <c r="AIL184" s="222"/>
      <c r="AIM184" s="222"/>
      <c r="AIN184" s="222"/>
      <c r="AIO184" s="222"/>
      <c r="AIP184" s="222"/>
      <c r="AIQ184" s="222"/>
      <c r="AIR184" s="222"/>
      <c r="AIS184" s="222"/>
      <c r="AIT184" s="222"/>
      <c r="AIU184" s="222"/>
      <c r="AIV184" s="222"/>
      <c r="AIW184" s="222"/>
      <c r="AIX184" s="222"/>
      <c r="AIY184" s="222"/>
      <c r="AIZ184" s="222"/>
      <c r="AJA184" s="222"/>
      <c r="AJB184" s="222"/>
      <c r="AJC184" s="222"/>
      <c r="AJD184" s="222"/>
      <c r="AJE184" s="222"/>
      <c r="AJF184" s="222"/>
      <c r="AJG184" s="222"/>
      <c r="AJH184" s="222"/>
      <c r="AJI184" s="222"/>
      <c r="AJJ184" s="222"/>
      <c r="AJK184" s="222"/>
      <c r="AJL184" s="222"/>
      <c r="AJM184" s="222"/>
      <c r="AJN184" s="222"/>
      <c r="AJO184" s="222"/>
      <c r="AJP184" s="222"/>
      <c r="AJQ184" s="222"/>
      <c r="AJR184" s="222"/>
      <c r="AJS184" s="222"/>
      <c r="AJT184" s="222"/>
      <c r="AJU184" s="222"/>
      <c r="AJV184" s="222"/>
      <c r="AJW184" s="222"/>
      <c r="AJX184" s="222"/>
      <c r="AJY184" s="222"/>
      <c r="AJZ184" s="222"/>
      <c r="AKA184" s="222"/>
      <c r="AKB184" s="222"/>
      <c r="AKC184" s="222"/>
      <c r="AKD184" s="222"/>
      <c r="AKE184" s="222"/>
      <c r="AKF184" s="222"/>
      <c r="AKG184" s="222"/>
      <c r="AKH184" s="222"/>
      <c r="AKI184" s="222"/>
      <c r="AKJ184" s="222"/>
      <c r="AKK184" s="222"/>
      <c r="AKL184" s="222"/>
      <c r="AKM184" s="222"/>
      <c r="AKN184" s="222"/>
      <c r="AKO184" s="222"/>
      <c r="AKP184" s="222"/>
      <c r="AKQ184" s="222"/>
      <c r="AKR184" s="222"/>
      <c r="AKS184" s="222"/>
      <c r="AKT184" s="222"/>
      <c r="AKU184" s="222"/>
      <c r="AKV184" s="222"/>
      <c r="AKW184" s="222"/>
      <c r="AKX184" s="222"/>
      <c r="AKY184" s="222"/>
      <c r="AKZ184" s="222"/>
      <c r="ALA184" s="222"/>
      <c r="ALB184" s="222"/>
      <c r="ALC184" s="222"/>
      <c r="ALD184" s="222"/>
      <c r="ALE184" s="222"/>
      <c r="ALF184" s="222"/>
      <c r="ALG184" s="222"/>
      <c r="ALH184" s="222"/>
      <c r="ALI184" s="222"/>
      <c r="ALJ184" s="222"/>
      <c r="ALK184" s="222"/>
      <c r="ALL184" s="222"/>
      <c r="ALM184" s="222"/>
      <c r="ALN184" s="222"/>
      <c r="ALO184" s="222"/>
    </row>
    <row r="185" spans="1:1003" s="322" customFormat="1" x14ac:dyDescent="0.25">
      <c r="A185" s="223"/>
      <c r="B185" s="331"/>
      <c r="C185" s="330"/>
      <c r="D185" s="331"/>
      <c r="E185" s="222"/>
      <c r="F185" s="222"/>
      <c r="G185" s="222"/>
      <c r="H185" s="222"/>
      <c r="I185" s="222"/>
      <c r="J185" s="222"/>
      <c r="K185" s="222"/>
      <c r="L185" s="222"/>
      <c r="M185" s="222"/>
      <c r="N185" s="222"/>
      <c r="O185" s="222"/>
      <c r="P185" s="222"/>
      <c r="Q185" s="222"/>
      <c r="R185" s="222"/>
      <c r="S185" s="222"/>
      <c r="T185" s="222"/>
      <c r="U185" s="222"/>
      <c r="V185" s="222"/>
      <c r="W185" s="222"/>
      <c r="X185" s="222"/>
      <c r="Y185" s="222"/>
      <c r="Z185" s="222"/>
      <c r="AA185" s="222"/>
      <c r="AB185" s="222"/>
      <c r="AC185" s="222"/>
      <c r="AD185" s="222"/>
      <c r="AE185" s="222"/>
      <c r="AF185" s="222"/>
      <c r="AG185" s="222"/>
      <c r="AH185" s="222"/>
      <c r="AI185" s="222"/>
      <c r="AJ185" s="222"/>
      <c r="AK185" s="222"/>
      <c r="AL185" s="222"/>
      <c r="AM185" s="222"/>
      <c r="AN185" s="222"/>
      <c r="AO185" s="222"/>
      <c r="AP185" s="222"/>
      <c r="AQ185" s="222"/>
      <c r="AR185" s="222"/>
      <c r="AS185" s="222"/>
      <c r="AT185" s="222"/>
      <c r="AU185" s="222"/>
      <c r="AV185" s="222"/>
      <c r="AW185" s="222"/>
      <c r="AX185" s="222"/>
      <c r="AY185" s="222"/>
      <c r="AZ185" s="222"/>
      <c r="BA185" s="222"/>
      <c r="BB185" s="222"/>
      <c r="BC185" s="222"/>
      <c r="BD185" s="222"/>
      <c r="BE185" s="222"/>
      <c r="BF185" s="222"/>
      <c r="BG185" s="222"/>
      <c r="BH185" s="222"/>
      <c r="BI185" s="222"/>
      <c r="BJ185" s="222"/>
      <c r="BK185" s="222"/>
      <c r="BL185" s="222"/>
      <c r="BM185" s="222"/>
      <c r="BN185" s="222"/>
      <c r="BO185" s="222"/>
      <c r="BP185" s="222"/>
      <c r="BQ185" s="222"/>
      <c r="BR185" s="222"/>
      <c r="BS185" s="222"/>
      <c r="BT185" s="222"/>
      <c r="BU185" s="222"/>
      <c r="BV185" s="222"/>
      <c r="BW185" s="222"/>
      <c r="BX185" s="222"/>
      <c r="BY185" s="222"/>
      <c r="BZ185" s="222"/>
      <c r="CA185" s="222"/>
      <c r="CB185" s="222"/>
      <c r="CC185" s="222"/>
      <c r="CD185" s="222"/>
      <c r="CE185" s="222"/>
      <c r="CF185" s="222"/>
      <c r="CG185" s="222"/>
      <c r="CH185" s="222"/>
      <c r="CI185" s="222"/>
      <c r="CJ185" s="222"/>
      <c r="CK185" s="222"/>
      <c r="CL185" s="222"/>
      <c r="CM185" s="222"/>
      <c r="CN185" s="222"/>
      <c r="CO185" s="222"/>
      <c r="CP185" s="222"/>
      <c r="CQ185" s="222"/>
      <c r="CR185" s="222"/>
      <c r="CS185" s="222"/>
      <c r="CT185" s="222"/>
      <c r="CU185" s="222"/>
      <c r="CV185" s="222"/>
      <c r="CW185" s="222"/>
      <c r="CX185" s="222"/>
      <c r="CY185" s="222"/>
      <c r="CZ185" s="222"/>
      <c r="DA185" s="222"/>
      <c r="DB185" s="222"/>
      <c r="DC185" s="222"/>
      <c r="DD185" s="222"/>
      <c r="DE185" s="222"/>
      <c r="DF185" s="222"/>
      <c r="DG185" s="222"/>
      <c r="DH185" s="222"/>
      <c r="DI185" s="222"/>
      <c r="DJ185" s="222"/>
      <c r="DK185" s="222"/>
      <c r="DL185" s="222"/>
      <c r="DM185" s="222"/>
      <c r="DN185" s="222"/>
      <c r="DO185" s="222"/>
      <c r="DP185" s="222"/>
      <c r="DQ185" s="222"/>
      <c r="DR185" s="222"/>
      <c r="DS185" s="222"/>
      <c r="DT185" s="222"/>
      <c r="DU185" s="222"/>
      <c r="DV185" s="222"/>
      <c r="DW185" s="222"/>
      <c r="DX185" s="222"/>
      <c r="DY185" s="222"/>
      <c r="DZ185" s="222"/>
      <c r="EA185" s="222"/>
      <c r="EB185" s="222"/>
      <c r="EC185" s="222"/>
      <c r="ED185" s="222"/>
      <c r="EE185" s="222"/>
      <c r="EF185" s="222"/>
      <c r="EG185" s="222"/>
      <c r="EH185" s="222"/>
      <c r="EI185" s="222"/>
      <c r="EJ185" s="222"/>
      <c r="EK185" s="222"/>
      <c r="EL185" s="222"/>
      <c r="EM185" s="222"/>
      <c r="EN185" s="222"/>
      <c r="EO185" s="222"/>
      <c r="EP185" s="222"/>
      <c r="EQ185" s="222"/>
      <c r="ER185" s="222"/>
      <c r="ES185" s="222"/>
      <c r="ET185" s="222"/>
      <c r="EU185" s="222"/>
      <c r="EV185" s="222"/>
      <c r="EW185" s="222"/>
      <c r="EX185" s="222"/>
      <c r="EY185" s="222"/>
      <c r="EZ185" s="222"/>
      <c r="FA185" s="222"/>
      <c r="FB185" s="222"/>
      <c r="FC185" s="222"/>
      <c r="FD185" s="222"/>
      <c r="FE185" s="222"/>
      <c r="FF185" s="222"/>
      <c r="FG185" s="222"/>
      <c r="FH185" s="222"/>
      <c r="FI185" s="222"/>
      <c r="FJ185" s="222"/>
      <c r="FK185" s="222"/>
      <c r="FL185" s="222"/>
      <c r="FM185" s="222"/>
      <c r="FN185" s="222"/>
      <c r="FO185" s="222"/>
      <c r="FP185" s="222"/>
      <c r="FQ185" s="222"/>
      <c r="FR185" s="222"/>
      <c r="FS185" s="222"/>
      <c r="FT185" s="222"/>
      <c r="FU185" s="222"/>
      <c r="FV185" s="222"/>
      <c r="FW185" s="222"/>
      <c r="FX185" s="222"/>
      <c r="FY185" s="222"/>
      <c r="FZ185" s="222"/>
      <c r="GA185" s="222"/>
      <c r="GB185" s="222"/>
      <c r="GC185" s="222"/>
      <c r="GD185" s="222"/>
      <c r="GE185" s="222"/>
      <c r="GF185" s="222"/>
      <c r="GG185" s="222"/>
      <c r="GH185" s="222"/>
      <c r="GI185" s="222"/>
      <c r="GJ185" s="222"/>
      <c r="GK185" s="222"/>
      <c r="GL185" s="222"/>
      <c r="GM185" s="222"/>
      <c r="GN185" s="222"/>
      <c r="GO185" s="222"/>
      <c r="GP185" s="222"/>
      <c r="GQ185" s="222"/>
      <c r="GR185" s="222"/>
      <c r="GS185" s="222"/>
      <c r="GT185" s="222"/>
      <c r="GU185" s="222"/>
      <c r="GV185" s="222"/>
      <c r="GW185" s="222"/>
      <c r="GX185" s="222"/>
      <c r="GY185" s="222"/>
      <c r="GZ185" s="222"/>
      <c r="HA185" s="222"/>
      <c r="HB185" s="222"/>
      <c r="HC185" s="222"/>
      <c r="HD185" s="222"/>
      <c r="HE185" s="222"/>
      <c r="HF185" s="222"/>
      <c r="HG185" s="222"/>
      <c r="HH185" s="222"/>
      <c r="HI185" s="222"/>
      <c r="HJ185" s="222"/>
      <c r="HK185" s="222"/>
      <c r="HL185" s="222"/>
      <c r="HM185" s="222"/>
      <c r="HN185" s="222"/>
      <c r="HO185" s="222"/>
      <c r="HP185" s="222"/>
      <c r="HQ185" s="222"/>
      <c r="HR185" s="222"/>
      <c r="HS185" s="222"/>
      <c r="HT185" s="222"/>
      <c r="HU185" s="222"/>
      <c r="HV185" s="222"/>
      <c r="HW185" s="222"/>
      <c r="HX185" s="222"/>
      <c r="HY185" s="222"/>
      <c r="HZ185" s="222"/>
      <c r="IA185" s="222"/>
      <c r="IB185" s="222"/>
      <c r="IC185" s="222"/>
      <c r="ID185" s="222"/>
      <c r="IE185" s="222"/>
      <c r="IF185" s="222"/>
      <c r="IG185" s="222"/>
      <c r="IH185" s="222"/>
      <c r="II185" s="222"/>
      <c r="IJ185" s="222"/>
      <c r="IK185" s="222"/>
      <c r="IL185" s="222"/>
      <c r="IM185" s="222"/>
      <c r="IN185" s="222"/>
      <c r="IO185" s="222"/>
      <c r="IP185" s="222"/>
      <c r="IQ185" s="222"/>
      <c r="IR185" s="222"/>
      <c r="IS185" s="222"/>
      <c r="IT185" s="222"/>
      <c r="IU185" s="222"/>
      <c r="IV185" s="222"/>
      <c r="IW185" s="222"/>
      <c r="IX185" s="222"/>
      <c r="IY185" s="222"/>
      <c r="IZ185" s="222"/>
      <c r="JA185" s="222"/>
      <c r="JB185" s="222"/>
      <c r="JC185" s="222"/>
      <c r="JD185" s="222"/>
      <c r="JE185" s="222"/>
      <c r="JF185" s="222"/>
      <c r="JG185" s="222"/>
      <c r="JH185" s="222"/>
      <c r="JI185" s="222"/>
      <c r="JJ185" s="222"/>
      <c r="JK185" s="222"/>
      <c r="JL185" s="222"/>
      <c r="JM185" s="222"/>
      <c r="JN185" s="222"/>
      <c r="JO185" s="222"/>
      <c r="JP185" s="222"/>
      <c r="JQ185" s="222"/>
      <c r="JR185" s="222"/>
      <c r="JS185" s="222"/>
      <c r="JT185" s="222"/>
      <c r="JU185" s="222"/>
      <c r="JV185" s="222"/>
      <c r="JW185" s="222"/>
      <c r="JX185" s="222"/>
      <c r="JY185" s="222"/>
      <c r="JZ185" s="222"/>
      <c r="KA185" s="222"/>
      <c r="KB185" s="222"/>
      <c r="KC185" s="222"/>
      <c r="KD185" s="222"/>
      <c r="KE185" s="222"/>
      <c r="KF185" s="222"/>
      <c r="KG185" s="222"/>
      <c r="KH185" s="222"/>
      <c r="KI185" s="222"/>
      <c r="KJ185" s="222"/>
      <c r="KK185" s="222"/>
      <c r="KL185" s="222"/>
      <c r="KM185" s="222"/>
      <c r="KN185" s="222"/>
      <c r="KO185" s="222"/>
      <c r="KP185" s="222"/>
      <c r="KQ185" s="222"/>
      <c r="KR185" s="222"/>
      <c r="KS185" s="222"/>
      <c r="KT185" s="222"/>
      <c r="KU185" s="222"/>
      <c r="KV185" s="222"/>
      <c r="KW185" s="222"/>
      <c r="KX185" s="222"/>
      <c r="KY185" s="222"/>
      <c r="KZ185" s="222"/>
      <c r="LA185" s="222"/>
      <c r="LB185" s="222"/>
      <c r="LC185" s="222"/>
      <c r="LD185" s="222"/>
      <c r="LE185" s="222"/>
      <c r="LF185" s="222"/>
      <c r="LG185" s="222"/>
      <c r="LH185" s="222"/>
      <c r="LI185" s="222"/>
      <c r="LJ185" s="222"/>
      <c r="LK185" s="222"/>
      <c r="LL185" s="222"/>
      <c r="LM185" s="222"/>
      <c r="LN185" s="222"/>
      <c r="LO185" s="222"/>
      <c r="LP185" s="222"/>
      <c r="LQ185" s="222"/>
      <c r="LR185" s="222"/>
      <c r="LS185" s="222"/>
      <c r="LT185" s="222"/>
      <c r="LU185" s="222"/>
      <c r="LV185" s="222"/>
      <c r="LW185" s="222"/>
      <c r="LX185" s="222"/>
      <c r="LY185" s="222"/>
      <c r="LZ185" s="222"/>
      <c r="MA185" s="222"/>
      <c r="MB185" s="222"/>
      <c r="MC185" s="222"/>
      <c r="MD185" s="222"/>
      <c r="ME185" s="222"/>
      <c r="MF185" s="222"/>
      <c r="MG185" s="222"/>
      <c r="MH185" s="222"/>
      <c r="MI185" s="222"/>
      <c r="MJ185" s="222"/>
      <c r="MK185" s="222"/>
      <c r="ML185" s="222"/>
      <c r="MM185" s="222"/>
      <c r="MN185" s="222"/>
      <c r="MO185" s="222"/>
      <c r="MP185" s="222"/>
      <c r="MQ185" s="222"/>
      <c r="MR185" s="222"/>
      <c r="MS185" s="222"/>
      <c r="MT185" s="222"/>
      <c r="MU185" s="222"/>
      <c r="MV185" s="222"/>
      <c r="MW185" s="222"/>
      <c r="MX185" s="222"/>
      <c r="MY185" s="222"/>
      <c r="MZ185" s="222"/>
      <c r="NA185" s="222"/>
      <c r="NB185" s="222"/>
      <c r="NC185" s="222"/>
      <c r="ND185" s="222"/>
      <c r="NE185" s="222"/>
      <c r="NF185" s="222"/>
      <c r="NG185" s="222"/>
      <c r="NH185" s="222"/>
      <c r="NI185" s="222"/>
      <c r="NJ185" s="222"/>
      <c r="NK185" s="222"/>
      <c r="NL185" s="222"/>
      <c r="NM185" s="222"/>
      <c r="NN185" s="222"/>
      <c r="NO185" s="222"/>
      <c r="NP185" s="222"/>
      <c r="NQ185" s="222"/>
      <c r="NR185" s="222"/>
      <c r="NS185" s="222"/>
      <c r="NT185" s="222"/>
      <c r="NU185" s="222"/>
      <c r="NV185" s="222"/>
      <c r="NW185" s="222"/>
      <c r="NX185" s="222"/>
      <c r="NY185" s="222"/>
      <c r="NZ185" s="222"/>
      <c r="OA185" s="222"/>
      <c r="OB185" s="222"/>
      <c r="OC185" s="222"/>
      <c r="OD185" s="222"/>
      <c r="OE185" s="222"/>
      <c r="OF185" s="222"/>
      <c r="OG185" s="222"/>
      <c r="OH185" s="222"/>
      <c r="OI185" s="222"/>
      <c r="OJ185" s="222"/>
      <c r="OK185" s="222"/>
      <c r="OL185" s="222"/>
      <c r="OM185" s="222"/>
      <c r="ON185" s="222"/>
      <c r="OO185" s="222"/>
      <c r="OP185" s="222"/>
      <c r="OQ185" s="222"/>
      <c r="OR185" s="222"/>
      <c r="OS185" s="222"/>
      <c r="OT185" s="222"/>
      <c r="OU185" s="222"/>
      <c r="OV185" s="222"/>
      <c r="OW185" s="222"/>
      <c r="OX185" s="222"/>
      <c r="OY185" s="222"/>
      <c r="OZ185" s="222"/>
      <c r="PA185" s="222"/>
      <c r="PB185" s="222"/>
      <c r="PC185" s="222"/>
      <c r="PD185" s="222"/>
      <c r="PE185" s="222"/>
      <c r="PF185" s="222"/>
      <c r="PG185" s="222"/>
      <c r="PH185" s="222"/>
      <c r="PI185" s="222"/>
      <c r="PJ185" s="222"/>
      <c r="PK185" s="222"/>
      <c r="PL185" s="222"/>
      <c r="PM185" s="222"/>
      <c r="PN185" s="222"/>
      <c r="PO185" s="222"/>
      <c r="PP185" s="222"/>
      <c r="PQ185" s="222"/>
      <c r="PR185" s="222"/>
      <c r="PS185" s="222"/>
      <c r="PT185" s="222"/>
      <c r="PU185" s="222"/>
      <c r="PV185" s="222"/>
      <c r="PW185" s="222"/>
      <c r="PX185" s="222"/>
      <c r="PY185" s="222"/>
      <c r="PZ185" s="222"/>
      <c r="QA185" s="222"/>
      <c r="QB185" s="222"/>
      <c r="QC185" s="222"/>
      <c r="QD185" s="222"/>
      <c r="QE185" s="222"/>
      <c r="QF185" s="222"/>
      <c r="QG185" s="222"/>
      <c r="QH185" s="222"/>
      <c r="QI185" s="222"/>
      <c r="QJ185" s="222"/>
      <c r="QK185" s="222"/>
      <c r="QL185" s="222"/>
      <c r="QM185" s="222"/>
      <c r="QN185" s="222"/>
      <c r="QO185" s="222"/>
      <c r="QP185" s="222"/>
      <c r="QQ185" s="222"/>
      <c r="QR185" s="222"/>
      <c r="QS185" s="222"/>
      <c r="QT185" s="222"/>
      <c r="QU185" s="222"/>
      <c r="QV185" s="222"/>
      <c r="QW185" s="222"/>
      <c r="QX185" s="222"/>
      <c r="QY185" s="222"/>
      <c r="QZ185" s="222"/>
      <c r="RA185" s="222"/>
      <c r="RB185" s="222"/>
      <c r="RC185" s="222"/>
      <c r="RD185" s="222"/>
      <c r="RE185" s="222"/>
      <c r="RF185" s="222"/>
      <c r="RG185" s="222"/>
      <c r="RH185" s="222"/>
      <c r="RI185" s="222"/>
      <c r="RJ185" s="222"/>
      <c r="RK185" s="222"/>
      <c r="RL185" s="222"/>
      <c r="RM185" s="222"/>
      <c r="RN185" s="222"/>
      <c r="RO185" s="222"/>
      <c r="RP185" s="222"/>
      <c r="RQ185" s="222"/>
      <c r="RR185" s="222"/>
      <c r="RS185" s="222"/>
      <c r="RT185" s="222"/>
      <c r="RU185" s="222"/>
      <c r="RV185" s="222"/>
      <c r="RW185" s="222"/>
      <c r="RX185" s="222"/>
      <c r="RY185" s="222"/>
      <c r="RZ185" s="222"/>
      <c r="SA185" s="222"/>
      <c r="SB185" s="222"/>
      <c r="SC185" s="222"/>
      <c r="SD185" s="222"/>
      <c r="SE185" s="222"/>
      <c r="SF185" s="222"/>
      <c r="SG185" s="222"/>
      <c r="SH185" s="222"/>
      <c r="SI185" s="222"/>
      <c r="SJ185" s="222"/>
      <c r="SK185" s="222"/>
      <c r="SL185" s="222"/>
      <c r="SM185" s="222"/>
      <c r="SN185" s="222"/>
      <c r="SO185" s="222"/>
      <c r="SP185" s="222"/>
      <c r="SQ185" s="222"/>
      <c r="SR185" s="222"/>
      <c r="SS185" s="222"/>
      <c r="ST185" s="222"/>
      <c r="SU185" s="222"/>
      <c r="SV185" s="222"/>
      <c r="SW185" s="222"/>
      <c r="SX185" s="222"/>
      <c r="SY185" s="222"/>
      <c r="SZ185" s="222"/>
      <c r="TA185" s="222"/>
      <c r="TB185" s="222"/>
      <c r="TC185" s="222"/>
      <c r="TD185" s="222"/>
      <c r="TE185" s="222"/>
      <c r="TF185" s="222"/>
      <c r="TG185" s="222"/>
      <c r="TH185" s="222"/>
      <c r="TI185" s="222"/>
      <c r="TJ185" s="222"/>
      <c r="TK185" s="222"/>
      <c r="TL185" s="222"/>
      <c r="TM185" s="222"/>
      <c r="TN185" s="222"/>
      <c r="TO185" s="222"/>
      <c r="TP185" s="222"/>
      <c r="TQ185" s="222"/>
      <c r="TR185" s="222"/>
      <c r="TS185" s="222"/>
      <c r="TT185" s="222"/>
      <c r="TU185" s="222"/>
      <c r="TV185" s="222"/>
      <c r="TW185" s="222"/>
      <c r="TX185" s="222"/>
      <c r="TY185" s="222"/>
      <c r="TZ185" s="222"/>
      <c r="UA185" s="222"/>
      <c r="UB185" s="222"/>
      <c r="UC185" s="222"/>
      <c r="UD185" s="222"/>
      <c r="UE185" s="222"/>
      <c r="UF185" s="222"/>
      <c r="UG185" s="222"/>
      <c r="UH185" s="222"/>
      <c r="UI185" s="222"/>
      <c r="UJ185" s="222"/>
      <c r="UK185" s="222"/>
      <c r="UL185" s="222"/>
      <c r="UM185" s="222"/>
      <c r="UN185" s="222"/>
      <c r="UO185" s="222"/>
      <c r="UP185" s="222"/>
      <c r="UQ185" s="222"/>
      <c r="UR185" s="222"/>
      <c r="US185" s="222"/>
      <c r="UT185" s="222"/>
      <c r="UU185" s="222"/>
      <c r="UV185" s="222"/>
      <c r="UW185" s="222"/>
      <c r="UX185" s="222"/>
      <c r="UY185" s="222"/>
      <c r="UZ185" s="222"/>
      <c r="VA185" s="222"/>
      <c r="VB185" s="222"/>
      <c r="VC185" s="222"/>
      <c r="VD185" s="222"/>
      <c r="VE185" s="222"/>
      <c r="VF185" s="222"/>
      <c r="VG185" s="222"/>
      <c r="VH185" s="222"/>
      <c r="VI185" s="222"/>
      <c r="VJ185" s="222"/>
      <c r="VK185" s="222"/>
      <c r="VL185" s="222"/>
      <c r="VM185" s="222"/>
      <c r="VN185" s="222"/>
      <c r="VO185" s="222"/>
      <c r="VP185" s="222"/>
      <c r="VQ185" s="222"/>
      <c r="VR185" s="222"/>
      <c r="VS185" s="222"/>
      <c r="VT185" s="222"/>
      <c r="VU185" s="222"/>
      <c r="VV185" s="222"/>
      <c r="VW185" s="222"/>
      <c r="VX185" s="222"/>
      <c r="VY185" s="222"/>
      <c r="VZ185" s="222"/>
      <c r="WA185" s="222"/>
      <c r="WB185" s="222"/>
      <c r="WC185" s="222"/>
      <c r="WD185" s="222"/>
      <c r="WE185" s="222"/>
      <c r="WF185" s="222"/>
      <c r="WG185" s="222"/>
      <c r="WH185" s="222"/>
      <c r="WI185" s="222"/>
      <c r="WJ185" s="222"/>
      <c r="WK185" s="222"/>
      <c r="WL185" s="222"/>
      <c r="WM185" s="222"/>
      <c r="WN185" s="222"/>
      <c r="WO185" s="222"/>
      <c r="WP185" s="222"/>
      <c r="WQ185" s="222"/>
      <c r="WR185" s="222"/>
      <c r="WS185" s="222"/>
      <c r="WT185" s="222"/>
      <c r="WU185" s="222"/>
      <c r="WV185" s="222"/>
      <c r="WW185" s="222"/>
      <c r="WX185" s="222"/>
      <c r="WY185" s="222"/>
      <c r="WZ185" s="222"/>
      <c r="XA185" s="222"/>
      <c r="XB185" s="222"/>
      <c r="XC185" s="222"/>
      <c r="XD185" s="222"/>
      <c r="XE185" s="222"/>
      <c r="XF185" s="222"/>
      <c r="XG185" s="222"/>
      <c r="XH185" s="222"/>
      <c r="XI185" s="222"/>
      <c r="XJ185" s="222"/>
      <c r="XK185" s="222"/>
      <c r="XL185" s="222"/>
      <c r="XM185" s="222"/>
      <c r="XN185" s="222"/>
      <c r="XO185" s="222"/>
      <c r="XP185" s="222"/>
      <c r="XQ185" s="222"/>
      <c r="XR185" s="222"/>
      <c r="XS185" s="222"/>
      <c r="XT185" s="222"/>
      <c r="XU185" s="222"/>
      <c r="XV185" s="222"/>
      <c r="XW185" s="222"/>
      <c r="XX185" s="222"/>
      <c r="XY185" s="222"/>
      <c r="XZ185" s="222"/>
      <c r="YA185" s="222"/>
      <c r="YB185" s="222"/>
      <c r="YC185" s="222"/>
      <c r="YD185" s="222"/>
      <c r="YE185" s="222"/>
      <c r="YF185" s="222"/>
      <c r="YG185" s="222"/>
      <c r="YH185" s="222"/>
      <c r="YI185" s="222"/>
      <c r="YJ185" s="222"/>
      <c r="YK185" s="222"/>
      <c r="YL185" s="222"/>
      <c r="YM185" s="222"/>
      <c r="YN185" s="222"/>
      <c r="YO185" s="222"/>
      <c r="YP185" s="222"/>
      <c r="YQ185" s="222"/>
      <c r="YR185" s="222"/>
      <c r="YS185" s="222"/>
      <c r="YT185" s="222"/>
      <c r="YU185" s="222"/>
      <c r="YV185" s="222"/>
      <c r="YW185" s="222"/>
      <c r="YX185" s="222"/>
      <c r="YY185" s="222"/>
      <c r="YZ185" s="222"/>
      <c r="ZA185" s="222"/>
      <c r="ZB185" s="222"/>
      <c r="ZC185" s="222"/>
      <c r="ZD185" s="222"/>
      <c r="ZE185" s="222"/>
      <c r="ZF185" s="222"/>
      <c r="ZG185" s="222"/>
      <c r="ZH185" s="222"/>
      <c r="ZI185" s="222"/>
      <c r="ZJ185" s="222"/>
      <c r="ZK185" s="222"/>
      <c r="ZL185" s="222"/>
      <c r="ZM185" s="222"/>
      <c r="ZN185" s="222"/>
      <c r="ZO185" s="222"/>
      <c r="ZP185" s="222"/>
      <c r="ZQ185" s="222"/>
      <c r="ZR185" s="222"/>
      <c r="ZS185" s="222"/>
      <c r="ZT185" s="222"/>
      <c r="ZU185" s="222"/>
      <c r="ZV185" s="222"/>
      <c r="ZW185" s="222"/>
      <c r="ZX185" s="222"/>
      <c r="ZY185" s="222"/>
      <c r="ZZ185" s="222"/>
      <c r="AAA185" s="222"/>
      <c r="AAB185" s="222"/>
      <c r="AAC185" s="222"/>
      <c r="AAD185" s="222"/>
      <c r="AAE185" s="222"/>
      <c r="AAF185" s="222"/>
      <c r="AAG185" s="222"/>
      <c r="AAH185" s="222"/>
      <c r="AAI185" s="222"/>
      <c r="AAJ185" s="222"/>
      <c r="AAK185" s="222"/>
      <c r="AAL185" s="222"/>
      <c r="AAM185" s="222"/>
      <c r="AAN185" s="222"/>
      <c r="AAO185" s="222"/>
      <c r="AAP185" s="222"/>
      <c r="AAQ185" s="222"/>
      <c r="AAR185" s="222"/>
      <c r="AAS185" s="222"/>
      <c r="AAT185" s="222"/>
      <c r="AAU185" s="222"/>
      <c r="AAV185" s="222"/>
      <c r="AAW185" s="222"/>
      <c r="AAX185" s="222"/>
      <c r="AAY185" s="222"/>
      <c r="AAZ185" s="222"/>
      <c r="ABA185" s="222"/>
      <c r="ABB185" s="222"/>
      <c r="ABC185" s="222"/>
      <c r="ABD185" s="222"/>
      <c r="ABE185" s="222"/>
      <c r="ABF185" s="222"/>
      <c r="ABG185" s="222"/>
      <c r="ABH185" s="222"/>
      <c r="ABI185" s="222"/>
      <c r="ABJ185" s="222"/>
      <c r="ABK185" s="222"/>
      <c r="ABL185" s="222"/>
      <c r="ABM185" s="222"/>
      <c r="ABN185" s="222"/>
      <c r="ABO185" s="222"/>
      <c r="ABP185" s="222"/>
      <c r="ABQ185" s="222"/>
      <c r="ABR185" s="222"/>
      <c r="ABS185" s="222"/>
      <c r="ABT185" s="222"/>
      <c r="ABU185" s="222"/>
      <c r="ABV185" s="222"/>
      <c r="ABW185" s="222"/>
      <c r="ABX185" s="222"/>
      <c r="ABY185" s="222"/>
      <c r="ABZ185" s="222"/>
      <c r="ACA185" s="222"/>
      <c r="ACB185" s="222"/>
      <c r="ACC185" s="222"/>
      <c r="ACD185" s="222"/>
      <c r="ACE185" s="222"/>
      <c r="ACF185" s="222"/>
      <c r="ACG185" s="222"/>
      <c r="ACH185" s="222"/>
      <c r="ACI185" s="222"/>
      <c r="ACJ185" s="222"/>
      <c r="ACK185" s="222"/>
      <c r="ACL185" s="222"/>
      <c r="ACM185" s="222"/>
      <c r="ACN185" s="222"/>
      <c r="ACO185" s="222"/>
      <c r="ACP185" s="222"/>
      <c r="ACQ185" s="222"/>
      <c r="ACR185" s="222"/>
      <c r="ACS185" s="222"/>
      <c r="ACT185" s="222"/>
      <c r="ACU185" s="222"/>
      <c r="ACV185" s="222"/>
      <c r="ACW185" s="222"/>
      <c r="ACX185" s="222"/>
      <c r="ACY185" s="222"/>
      <c r="ACZ185" s="222"/>
      <c r="ADA185" s="222"/>
      <c r="ADB185" s="222"/>
      <c r="ADC185" s="222"/>
      <c r="ADD185" s="222"/>
      <c r="ADE185" s="222"/>
      <c r="ADF185" s="222"/>
      <c r="ADG185" s="222"/>
      <c r="ADH185" s="222"/>
      <c r="ADI185" s="222"/>
      <c r="ADJ185" s="222"/>
      <c r="ADK185" s="222"/>
      <c r="ADL185" s="222"/>
      <c r="ADM185" s="222"/>
      <c r="ADN185" s="222"/>
      <c r="ADO185" s="222"/>
      <c r="ADP185" s="222"/>
      <c r="ADQ185" s="222"/>
      <c r="ADR185" s="222"/>
      <c r="ADS185" s="222"/>
      <c r="ADT185" s="222"/>
      <c r="ADU185" s="222"/>
      <c r="ADV185" s="222"/>
      <c r="ADW185" s="222"/>
      <c r="ADX185" s="222"/>
      <c r="ADY185" s="222"/>
      <c r="ADZ185" s="222"/>
      <c r="AEA185" s="222"/>
      <c r="AEB185" s="222"/>
      <c r="AEC185" s="222"/>
      <c r="AED185" s="222"/>
      <c r="AEE185" s="222"/>
      <c r="AEF185" s="222"/>
      <c r="AEG185" s="222"/>
      <c r="AEH185" s="222"/>
      <c r="AEI185" s="222"/>
      <c r="AEJ185" s="222"/>
      <c r="AEK185" s="222"/>
      <c r="AEL185" s="222"/>
      <c r="AEM185" s="222"/>
      <c r="AEN185" s="222"/>
      <c r="AEO185" s="222"/>
      <c r="AEP185" s="222"/>
      <c r="AEQ185" s="222"/>
      <c r="AER185" s="222"/>
      <c r="AES185" s="222"/>
      <c r="AET185" s="222"/>
      <c r="AEU185" s="222"/>
      <c r="AEV185" s="222"/>
      <c r="AEW185" s="222"/>
      <c r="AEX185" s="222"/>
      <c r="AEY185" s="222"/>
      <c r="AEZ185" s="222"/>
      <c r="AFA185" s="222"/>
      <c r="AFB185" s="222"/>
      <c r="AFC185" s="222"/>
      <c r="AFD185" s="222"/>
      <c r="AFE185" s="222"/>
      <c r="AFF185" s="222"/>
      <c r="AFG185" s="222"/>
      <c r="AFH185" s="222"/>
      <c r="AFI185" s="222"/>
      <c r="AFJ185" s="222"/>
      <c r="AFK185" s="222"/>
      <c r="AFL185" s="222"/>
      <c r="AFM185" s="222"/>
      <c r="AFN185" s="222"/>
      <c r="AFO185" s="222"/>
      <c r="AFP185" s="222"/>
      <c r="AFQ185" s="222"/>
      <c r="AFR185" s="222"/>
      <c r="AFS185" s="222"/>
      <c r="AFT185" s="222"/>
      <c r="AFU185" s="222"/>
      <c r="AFV185" s="222"/>
      <c r="AFW185" s="222"/>
      <c r="AFX185" s="222"/>
      <c r="AFY185" s="222"/>
      <c r="AFZ185" s="222"/>
      <c r="AGA185" s="222"/>
      <c r="AGB185" s="222"/>
      <c r="AGC185" s="222"/>
      <c r="AGD185" s="222"/>
      <c r="AGE185" s="222"/>
      <c r="AGF185" s="222"/>
      <c r="AGG185" s="222"/>
      <c r="AGH185" s="222"/>
      <c r="AGI185" s="222"/>
      <c r="AGJ185" s="222"/>
      <c r="AGK185" s="222"/>
      <c r="AGL185" s="222"/>
      <c r="AGM185" s="222"/>
      <c r="AGN185" s="222"/>
      <c r="AGO185" s="222"/>
      <c r="AGP185" s="222"/>
      <c r="AGQ185" s="222"/>
      <c r="AGR185" s="222"/>
      <c r="AGS185" s="222"/>
      <c r="AGT185" s="222"/>
      <c r="AGU185" s="222"/>
      <c r="AGV185" s="222"/>
      <c r="AGW185" s="222"/>
      <c r="AGX185" s="222"/>
      <c r="AGY185" s="222"/>
      <c r="AGZ185" s="222"/>
      <c r="AHA185" s="222"/>
      <c r="AHB185" s="222"/>
      <c r="AHC185" s="222"/>
      <c r="AHD185" s="222"/>
      <c r="AHE185" s="222"/>
      <c r="AHF185" s="222"/>
      <c r="AHG185" s="222"/>
      <c r="AHH185" s="222"/>
      <c r="AHI185" s="222"/>
      <c r="AHJ185" s="222"/>
      <c r="AHK185" s="222"/>
      <c r="AHL185" s="222"/>
      <c r="AHM185" s="222"/>
      <c r="AHN185" s="222"/>
      <c r="AHO185" s="222"/>
      <c r="AHP185" s="222"/>
      <c r="AHQ185" s="222"/>
      <c r="AHR185" s="222"/>
      <c r="AHS185" s="222"/>
      <c r="AHT185" s="222"/>
      <c r="AHU185" s="222"/>
      <c r="AHV185" s="222"/>
      <c r="AHW185" s="222"/>
      <c r="AHX185" s="222"/>
      <c r="AHY185" s="222"/>
      <c r="AHZ185" s="222"/>
      <c r="AIA185" s="222"/>
      <c r="AIB185" s="222"/>
      <c r="AIC185" s="222"/>
      <c r="AID185" s="222"/>
      <c r="AIE185" s="222"/>
      <c r="AIF185" s="222"/>
      <c r="AIG185" s="222"/>
      <c r="AIH185" s="222"/>
      <c r="AII185" s="222"/>
      <c r="AIJ185" s="222"/>
      <c r="AIK185" s="222"/>
      <c r="AIL185" s="222"/>
      <c r="AIM185" s="222"/>
      <c r="AIN185" s="222"/>
      <c r="AIO185" s="222"/>
      <c r="AIP185" s="222"/>
      <c r="AIQ185" s="222"/>
      <c r="AIR185" s="222"/>
      <c r="AIS185" s="222"/>
      <c r="AIT185" s="222"/>
      <c r="AIU185" s="222"/>
      <c r="AIV185" s="222"/>
      <c r="AIW185" s="222"/>
      <c r="AIX185" s="222"/>
      <c r="AIY185" s="222"/>
      <c r="AIZ185" s="222"/>
      <c r="AJA185" s="222"/>
      <c r="AJB185" s="222"/>
      <c r="AJC185" s="222"/>
      <c r="AJD185" s="222"/>
      <c r="AJE185" s="222"/>
      <c r="AJF185" s="222"/>
      <c r="AJG185" s="222"/>
      <c r="AJH185" s="222"/>
      <c r="AJI185" s="222"/>
      <c r="AJJ185" s="222"/>
      <c r="AJK185" s="222"/>
      <c r="AJL185" s="222"/>
      <c r="AJM185" s="222"/>
      <c r="AJN185" s="222"/>
      <c r="AJO185" s="222"/>
      <c r="AJP185" s="222"/>
      <c r="AJQ185" s="222"/>
      <c r="AJR185" s="222"/>
      <c r="AJS185" s="222"/>
      <c r="AJT185" s="222"/>
      <c r="AJU185" s="222"/>
      <c r="AJV185" s="222"/>
      <c r="AJW185" s="222"/>
      <c r="AJX185" s="222"/>
      <c r="AJY185" s="222"/>
      <c r="AJZ185" s="222"/>
      <c r="AKA185" s="222"/>
      <c r="AKB185" s="222"/>
      <c r="AKC185" s="222"/>
      <c r="AKD185" s="222"/>
      <c r="AKE185" s="222"/>
      <c r="AKF185" s="222"/>
      <c r="AKG185" s="222"/>
      <c r="AKH185" s="222"/>
      <c r="AKI185" s="222"/>
      <c r="AKJ185" s="222"/>
      <c r="AKK185" s="222"/>
      <c r="AKL185" s="222"/>
      <c r="AKM185" s="222"/>
      <c r="AKN185" s="222"/>
      <c r="AKO185" s="222"/>
      <c r="AKP185" s="222"/>
      <c r="AKQ185" s="222"/>
      <c r="AKR185" s="222"/>
      <c r="AKS185" s="222"/>
      <c r="AKT185" s="222"/>
      <c r="AKU185" s="222"/>
      <c r="AKV185" s="222"/>
      <c r="AKW185" s="222"/>
      <c r="AKX185" s="222"/>
      <c r="AKY185" s="222"/>
      <c r="AKZ185" s="222"/>
      <c r="ALA185" s="222"/>
      <c r="ALB185" s="222"/>
      <c r="ALC185" s="222"/>
      <c r="ALD185" s="222"/>
      <c r="ALE185" s="222"/>
      <c r="ALF185" s="222"/>
      <c r="ALG185" s="222"/>
      <c r="ALH185" s="222"/>
      <c r="ALI185" s="222"/>
      <c r="ALJ185" s="222"/>
      <c r="ALK185" s="222"/>
      <c r="ALL185" s="222"/>
      <c r="ALM185" s="222"/>
      <c r="ALN185" s="222"/>
      <c r="ALO185" s="222"/>
    </row>
    <row r="186" spans="1:1003" s="322" customFormat="1" x14ac:dyDescent="0.25">
      <c r="A186" s="223"/>
      <c r="B186" s="331"/>
      <c r="C186" s="330"/>
      <c r="D186" s="331"/>
      <c r="E186" s="222"/>
      <c r="F186" s="222"/>
      <c r="G186" s="222"/>
      <c r="H186" s="222"/>
      <c r="I186" s="222"/>
      <c r="J186" s="222"/>
      <c r="K186" s="222"/>
      <c r="L186" s="222"/>
      <c r="M186" s="222"/>
      <c r="N186" s="222"/>
      <c r="O186" s="222"/>
      <c r="P186" s="222"/>
      <c r="Q186" s="222"/>
      <c r="R186" s="222"/>
      <c r="S186" s="222"/>
      <c r="T186" s="222"/>
      <c r="U186" s="222"/>
      <c r="V186" s="222"/>
      <c r="W186" s="222"/>
      <c r="X186" s="222"/>
      <c r="Y186" s="222"/>
      <c r="Z186" s="222"/>
      <c r="AA186" s="222"/>
      <c r="AB186" s="222"/>
      <c r="AC186" s="222"/>
      <c r="AD186" s="222"/>
      <c r="AE186" s="222"/>
      <c r="AF186" s="222"/>
      <c r="AG186" s="222"/>
      <c r="AH186" s="222"/>
      <c r="AI186" s="222"/>
      <c r="AJ186" s="222"/>
      <c r="AK186" s="222"/>
      <c r="AL186" s="222"/>
      <c r="AM186" s="222"/>
      <c r="AN186" s="222"/>
      <c r="AO186" s="222"/>
      <c r="AP186" s="222"/>
      <c r="AQ186" s="222"/>
      <c r="AR186" s="222"/>
      <c r="AS186" s="222"/>
      <c r="AT186" s="222"/>
      <c r="AU186" s="222"/>
      <c r="AV186" s="222"/>
      <c r="AW186" s="222"/>
      <c r="AX186" s="222"/>
      <c r="AY186" s="222"/>
      <c r="AZ186" s="222"/>
      <c r="BA186" s="222"/>
      <c r="BB186" s="222"/>
      <c r="BC186" s="222"/>
      <c r="BD186" s="222"/>
      <c r="BE186" s="222"/>
      <c r="BF186" s="222"/>
      <c r="BG186" s="222"/>
      <c r="BH186" s="222"/>
      <c r="BI186" s="222"/>
      <c r="BJ186" s="222"/>
      <c r="BK186" s="222"/>
      <c r="BL186" s="222"/>
      <c r="BM186" s="222"/>
      <c r="BN186" s="222"/>
      <c r="BO186" s="222"/>
      <c r="BP186" s="222"/>
      <c r="BQ186" s="222"/>
      <c r="BR186" s="222"/>
      <c r="BS186" s="222"/>
      <c r="BT186" s="222"/>
      <c r="BU186" s="222"/>
      <c r="BV186" s="222"/>
      <c r="BW186" s="222"/>
      <c r="BX186" s="222"/>
      <c r="BY186" s="222"/>
      <c r="BZ186" s="222"/>
      <c r="CA186" s="222"/>
      <c r="CB186" s="222"/>
      <c r="CC186" s="222"/>
      <c r="CD186" s="222"/>
      <c r="CE186" s="222"/>
      <c r="CF186" s="222"/>
      <c r="CG186" s="222"/>
      <c r="CH186" s="222"/>
      <c r="CI186" s="222"/>
      <c r="CJ186" s="222"/>
      <c r="CK186" s="222"/>
      <c r="CL186" s="222"/>
      <c r="CM186" s="222"/>
      <c r="CN186" s="222"/>
      <c r="CO186" s="222"/>
      <c r="CP186" s="222"/>
      <c r="CQ186" s="222"/>
      <c r="CR186" s="222"/>
      <c r="CS186" s="222"/>
      <c r="CT186" s="222"/>
      <c r="CU186" s="222"/>
      <c r="CV186" s="222"/>
      <c r="CW186" s="222"/>
      <c r="CX186" s="222"/>
      <c r="CY186" s="222"/>
      <c r="CZ186" s="222"/>
      <c r="DA186" s="222"/>
      <c r="DB186" s="222"/>
      <c r="DC186" s="222"/>
      <c r="DD186" s="222"/>
      <c r="DE186" s="222"/>
      <c r="DF186" s="222"/>
      <c r="DG186" s="222"/>
      <c r="DH186" s="222"/>
      <c r="DI186" s="222"/>
      <c r="DJ186" s="222"/>
      <c r="DK186" s="222"/>
      <c r="DL186" s="222"/>
      <c r="DM186" s="222"/>
      <c r="DN186" s="222"/>
      <c r="DO186" s="222"/>
      <c r="DP186" s="222"/>
      <c r="DQ186" s="222"/>
      <c r="DR186" s="222"/>
      <c r="DS186" s="222"/>
      <c r="DT186" s="222"/>
      <c r="DU186" s="222"/>
      <c r="DV186" s="222"/>
      <c r="DW186" s="222"/>
      <c r="DX186" s="222"/>
      <c r="DY186" s="222"/>
      <c r="DZ186" s="222"/>
      <c r="EA186" s="222"/>
      <c r="EB186" s="222"/>
      <c r="EC186" s="222"/>
      <c r="ED186" s="222"/>
      <c r="EE186" s="222"/>
      <c r="EF186" s="222"/>
      <c r="EG186" s="222"/>
      <c r="EH186" s="222"/>
      <c r="EI186" s="222"/>
      <c r="EJ186" s="222"/>
      <c r="EK186" s="222"/>
      <c r="EL186" s="222"/>
      <c r="EM186" s="222"/>
      <c r="EN186" s="222"/>
      <c r="EO186" s="222"/>
      <c r="EP186" s="222"/>
      <c r="EQ186" s="222"/>
      <c r="ER186" s="222"/>
      <c r="ES186" s="222"/>
      <c r="ET186" s="222"/>
      <c r="EU186" s="222"/>
      <c r="EV186" s="222"/>
      <c r="EW186" s="222"/>
      <c r="EX186" s="222"/>
      <c r="EY186" s="222"/>
      <c r="EZ186" s="222"/>
      <c r="FA186" s="222"/>
      <c r="FB186" s="222"/>
      <c r="FC186" s="222"/>
      <c r="FD186" s="222"/>
      <c r="FE186" s="222"/>
      <c r="FF186" s="222"/>
      <c r="FG186" s="222"/>
      <c r="FH186" s="222"/>
      <c r="FI186" s="222"/>
      <c r="FJ186" s="222"/>
      <c r="FK186" s="222"/>
      <c r="FL186" s="222"/>
      <c r="FM186" s="222"/>
      <c r="FN186" s="222"/>
      <c r="FO186" s="222"/>
      <c r="FP186" s="222"/>
      <c r="FQ186" s="222"/>
      <c r="FR186" s="222"/>
      <c r="FS186" s="222"/>
      <c r="FT186" s="222"/>
      <c r="FU186" s="222"/>
      <c r="FV186" s="222"/>
      <c r="FW186" s="222"/>
      <c r="FX186" s="222"/>
      <c r="FY186" s="222"/>
      <c r="FZ186" s="222"/>
      <c r="GA186" s="222"/>
      <c r="GB186" s="222"/>
      <c r="GC186" s="222"/>
      <c r="GD186" s="222"/>
      <c r="GE186" s="222"/>
      <c r="GF186" s="222"/>
      <c r="GG186" s="222"/>
      <c r="GH186" s="222"/>
      <c r="GI186" s="222"/>
      <c r="GJ186" s="222"/>
      <c r="GK186" s="222"/>
      <c r="GL186" s="222"/>
      <c r="GM186" s="222"/>
      <c r="GN186" s="222"/>
      <c r="GO186" s="222"/>
      <c r="GP186" s="222"/>
      <c r="GQ186" s="222"/>
      <c r="GR186" s="222"/>
      <c r="GS186" s="222"/>
      <c r="GT186" s="222"/>
      <c r="GU186" s="222"/>
      <c r="GV186" s="222"/>
      <c r="GW186" s="222"/>
      <c r="GX186" s="222"/>
      <c r="GY186" s="222"/>
      <c r="GZ186" s="222"/>
      <c r="HA186" s="222"/>
      <c r="HB186" s="222"/>
      <c r="HC186" s="222"/>
      <c r="HD186" s="222"/>
      <c r="HE186" s="222"/>
      <c r="HF186" s="222"/>
      <c r="HG186" s="222"/>
      <c r="HH186" s="222"/>
      <c r="HI186" s="222"/>
      <c r="HJ186" s="222"/>
      <c r="HK186" s="222"/>
      <c r="HL186" s="222"/>
      <c r="HM186" s="222"/>
      <c r="HN186" s="222"/>
      <c r="HO186" s="222"/>
      <c r="HP186" s="222"/>
      <c r="HQ186" s="222"/>
      <c r="HR186" s="222"/>
      <c r="HS186" s="222"/>
      <c r="HT186" s="222"/>
      <c r="HU186" s="222"/>
      <c r="HV186" s="222"/>
      <c r="HW186" s="222"/>
      <c r="HX186" s="222"/>
      <c r="HY186" s="222"/>
      <c r="HZ186" s="222"/>
      <c r="IA186" s="222"/>
      <c r="IB186" s="222"/>
      <c r="IC186" s="222"/>
      <c r="ID186" s="222"/>
      <c r="IE186" s="222"/>
      <c r="IF186" s="222"/>
      <c r="IG186" s="222"/>
      <c r="IH186" s="222"/>
      <c r="II186" s="222"/>
      <c r="IJ186" s="222"/>
      <c r="IK186" s="222"/>
      <c r="IL186" s="222"/>
      <c r="IM186" s="222"/>
      <c r="IN186" s="222"/>
      <c r="IO186" s="222"/>
      <c r="IP186" s="222"/>
      <c r="IQ186" s="222"/>
      <c r="IR186" s="222"/>
      <c r="IS186" s="222"/>
      <c r="IT186" s="222"/>
      <c r="IU186" s="222"/>
      <c r="IV186" s="222"/>
      <c r="IW186" s="222"/>
      <c r="IX186" s="222"/>
      <c r="IY186" s="222"/>
      <c r="IZ186" s="222"/>
      <c r="JA186" s="222"/>
      <c r="JB186" s="222"/>
      <c r="JC186" s="222"/>
      <c r="JD186" s="222"/>
      <c r="JE186" s="222"/>
      <c r="JF186" s="222"/>
      <c r="JG186" s="222"/>
      <c r="JH186" s="222"/>
      <c r="JI186" s="222"/>
      <c r="JJ186" s="222"/>
      <c r="JK186" s="222"/>
      <c r="JL186" s="222"/>
      <c r="JM186" s="222"/>
      <c r="JN186" s="222"/>
      <c r="JO186" s="222"/>
      <c r="JP186" s="222"/>
      <c r="JQ186" s="222"/>
      <c r="JR186" s="222"/>
      <c r="JS186" s="222"/>
      <c r="JT186" s="222"/>
      <c r="JU186" s="222"/>
      <c r="JV186" s="222"/>
      <c r="JW186" s="222"/>
      <c r="JX186" s="222"/>
      <c r="JY186" s="222"/>
      <c r="JZ186" s="222"/>
      <c r="KA186" s="222"/>
      <c r="KB186" s="222"/>
      <c r="KC186" s="222"/>
      <c r="KD186" s="222"/>
      <c r="KE186" s="222"/>
      <c r="KF186" s="222"/>
      <c r="KG186" s="222"/>
      <c r="KH186" s="222"/>
      <c r="KI186" s="222"/>
      <c r="KJ186" s="222"/>
      <c r="KK186" s="222"/>
      <c r="KL186" s="222"/>
      <c r="KM186" s="222"/>
      <c r="KN186" s="222"/>
      <c r="KO186" s="222"/>
      <c r="KP186" s="222"/>
      <c r="KQ186" s="222"/>
      <c r="KR186" s="222"/>
      <c r="KS186" s="222"/>
      <c r="KT186" s="222"/>
      <c r="KU186" s="222"/>
      <c r="KV186" s="222"/>
      <c r="KW186" s="222"/>
      <c r="KX186" s="222"/>
      <c r="KY186" s="222"/>
      <c r="KZ186" s="222"/>
      <c r="LA186" s="222"/>
      <c r="LB186" s="222"/>
      <c r="LC186" s="222"/>
      <c r="LD186" s="222"/>
      <c r="LE186" s="222"/>
      <c r="LF186" s="222"/>
      <c r="LG186" s="222"/>
      <c r="LH186" s="222"/>
      <c r="LI186" s="222"/>
      <c r="LJ186" s="222"/>
      <c r="LK186" s="222"/>
      <c r="LL186" s="222"/>
      <c r="LM186" s="222"/>
      <c r="LN186" s="222"/>
      <c r="LO186" s="222"/>
      <c r="LP186" s="222"/>
      <c r="LQ186" s="222"/>
      <c r="LR186" s="222"/>
      <c r="LS186" s="222"/>
      <c r="LT186" s="222"/>
      <c r="LU186" s="222"/>
      <c r="LV186" s="222"/>
      <c r="LW186" s="222"/>
      <c r="LX186" s="222"/>
      <c r="LY186" s="222"/>
      <c r="LZ186" s="222"/>
      <c r="MA186" s="222"/>
      <c r="MB186" s="222"/>
      <c r="MC186" s="222"/>
      <c r="MD186" s="222"/>
      <c r="ME186" s="222"/>
      <c r="MF186" s="222"/>
      <c r="MG186" s="222"/>
      <c r="MH186" s="222"/>
      <c r="MI186" s="222"/>
      <c r="MJ186" s="222"/>
      <c r="MK186" s="222"/>
      <c r="ML186" s="222"/>
      <c r="MM186" s="222"/>
      <c r="MN186" s="222"/>
      <c r="MO186" s="222"/>
      <c r="MP186" s="222"/>
      <c r="MQ186" s="222"/>
      <c r="MR186" s="222"/>
      <c r="MS186" s="222"/>
      <c r="MT186" s="222"/>
      <c r="MU186" s="222"/>
      <c r="MV186" s="222"/>
      <c r="MW186" s="222"/>
      <c r="MX186" s="222"/>
      <c r="MY186" s="222"/>
      <c r="MZ186" s="222"/>
      <c r="NA186" s="222"/>
      <c r="NB186" s="222"/>
      <c r="NC186" s="222"/>
      <c r="ND186" s="222"/>
      <c r="NE186" s="222"/>
      <c r="NF186" s="222"/>
      <c r="NG186" s="222"/>
      <c r="NH186" s="222"/>
      <c r="NI186" s="222"/>
      <c r="NJ186" s="222"/>
      <c r="NK186" s="222"/>
      <c r="NL186" s="222"/>
      <c r="NM186" s="222"/>
      <c r="NN186" s="222"/>
      <c r="NO186" s="222"/>
      <c r="NP186" s="222"/>
      <c r="NQ186" s="222"/>
      <c r="NR186" s="222"/>
      <c r="NS186" s="222"/>
      <c r="NT186" s="222"/>
      <c r="NU186" s="222"/>
      <c r="NV186" s="222"/>
      <c r="NW186" s="222"/>
      <c r="NX186" s="222"/>
      <c r="NY186" s="222"/>
      <c r="NZ186" s="222"/>
      <c r="OA186" s="222"/>
      <c r="OB186" s="222"/>
      <c r="OC186" s="222"/>
      <c r="OD186" s="222"/>
      <c r="OE186" s="222"/>
      <c r="OF186" s="222"/>
      <c r="OG186" s="222"/>
      <c r="OH186" s="222"/>
      <c r="OI186" s="222"/>
      <c r="OJ186" s="222"/>
      <c r="OK186" s="222"/>
      <c r="OL186" s="222"/>
      <c r="OM186" s="222"/>
      <c r="ON186" s="222"/>
      <c r="OO186" s="222"/>
      <c r="OP186" s="222"/>
      <c r="OQ186" s="222"/>
      <c r="OR186" s="222"/>
      <c r="OS186" s="222"/>
      <c r="OT186" s="222"/>
      <c r="OU186" s="222"/>
      <c r="OV186" s="222"/>
      <c r="OW186" s="222"/>
      <c r="OX186" s="222"/>
      <c r="OY186" s="222"/>
      <c r="OZ186" s="222"/>
      <c r="PA186" s="222"/>
      <c r="PB186" s="222"/>
      <c r="PC186" s="222"/>
      <c r="PD186" s="222"/>
      <c r="PE186" s="222"/>
      <c r="PF186" s="222"/>
      <c r="PG186" s="222"/>
      <c r="PH186" s="222"/>
      <c r="PI186" s="222"/>
      <c r="PJ186" s="222"/>
      <c r="PK186" s="222"/>
      <c r="PL186" s="222"/>
      <c r="PM186" s="222"/>
      <c r="PN186" s="222"/>
      <c r="PO186" s="222"/>
      <c r="PP186" s="222"/>
      <c r="PQ186" s="222"/>
      <c r="PR186" s="222"/>
      <c r="PS186" s="222"/>
      <c r="PT186" s="222"/>
      <c r="PU186" s="222"/>
      <c r="PV186" s="222"/>
      <c r="PW186" s="222"/>
      <c r="PX186" s="222"/>
      <c r="PY186" s="222"/>
      <c r="PZ186" s="222"/>
      <c r="QA186" s="222"/>
      <c r="QB186" s="222"/>
      <c r="QC186" s="222"/>
      <c r="QD186" s="222"/>
      <c r="QE186" s="222"/>
      <c r="QF186" s="222"/>
      <c r="QG186" s="222"/>
      <c r="QH186" s="222"/>
      <c r="QI186" s="222"/>
      <c r="QJ186" s="222"/>
      <c r="QK186" s="222"/>
      <c r="QL186" s="222"/>
      <c r="QM186" s="222"/>
      <c r="QN186" s="222"/>
      <c r="QO186" s="222"/>
      <c r="QP186" s="222"/>
      <c r="QQ186" s="222"/>
      <c r="QR186" s="222"/>
      <c r="QS186" s="222"/>
      <c r="QT186" s="222"/>
      <c r="QU186" s="222"/>
      <c r="QV186" s="222"/>
      <c r="QW186" s="222"/>
      <c r="QX186" s="222"/>
      <c r="QY186" s="222"/>
      <c r="QZ186" s="222"/>
      <c r="RA186" s="222"/>
      <c r="RB186" s="222"/>
      <c r="RC186" s="222"/>
      <c r="RD186" s="222"/>
      <c r="RE186" s="222"/>
      <c r="RF186" s="222"/>
      <c r="RG186" s="222"/>
      <c r="RH186" s="222"/>
      <c r="RI186" s="222"/>
      <c r="RJ186" s="222"/>
      <c r="RK186" s="222"/>
      <c r="RL186" s="222"/>
      <c r="RM186" s="222"/>
      <c r="RN186" s="222"/>
      <c r="RO186" s="222"/>
      <c r="RP186" s="222"/>
      <c r="RQ186" s="222"/>
      <c r="RR186" s="222"/>
      <c r="RS186" s="222"/>
      <c r="RT186" s="222"/>
      <c r="RU186" s="222"/>
      <c r="RV186" s="222"/>
      <c r="RW186" s="222"/>
      <c r="RX186" s="222"/>
      <c r="RY186" s="222"/>
      <c r="RZ186" s="222"/>
      <c r="SA186" s="222"/>
      <c r="SB186" s="222"/>
      <c r="SC186" s="222"/>
      <c r="SD186" s="222"/>
      <c r="SE186" s="222"/>
      <c r="SF186" s="222"/>
      <c r="SG186" s="222"/>
      <c r="SH186" s="222"/>
      <c r="SI186" s="222"/>
      <c r="SJ186" s="222"/>
      <c r="SK186" s="222"/>
      <c r="SL186" s="222"/>
      <c r="SM186" s="222"/>
      <c r="SN186" s="222"/>
      <c r="SO186" s="222"/>
      <c r="SP186" s="222"/>
      <c r="SQ186" s="222"/>
      <c r="SR186" s="222"/>
      <c r="SS186" s="222"/>
      <c r="ST186" s="222"/>
      <c r="SU186" s="222"/>
      <c r="SV186" s="222"/>
      <c r="SW186" s="222"/>
      <c r="SX186" s="222"/>
      <c r="SY186" s="222"/>
      <c r="SZ186" s="222"/>
      <c r="TA186" s="222"/>
      <c r="TB186" s="222"/>
      <c r="TC186" s="222"/>
      <c r="TD186" s="222"/>
      <c r="TE186" s="222"/>
      <c r="TF186" s="222"/>
      <c r="TG186" s="222"/>
      <c r="TH186" s="222"/>
      <c r="TI186" s="222"/>
      <c r="TJ186" s="222"/>
      <c r="TK186" s="222"/>
      <c r="TL186" s="222"/>
      <c r="TM186" s="222"/>
      <c r="TN186" s="222"/>
      <c r="TO186" s="222"/>
      <c r="TP186" s="222"/>
      <c r="TQ186" s="222"/>
      <c r="TR186" s="222"/>
      <c r="TS186" s="222"/>
      <c r="TT186" s="222"/>
      <c r="TU186" s="222"/>
      <c r="TV186" s="222"/>
      <c r="TW186" s="222"/>
      <c r="TX186" s="222"/>
      <c r="TY186" s="222"/>
      <c r="TZ186" s="222"/>
      <c r="UA186" s="222"/>
      <c r="UB186" s="222"/>
      <c r="UC186" s="222"/>
      <c r="UD186" s="222"/>
      <c r="UE186" s="222"/>
      <c r="UF186" s="222"/>
      <c r="UG186" s="222"/>
      <c r="UH186" s="222"/>
      <c r="UI186" s="222"/>
      <c r="UJ186" s="222"/>
      <c r="UK186" s="222"/>
      <c r="UL186" s="222"/>
      <c r="UM186" s="222"/>
      <c r="UN186" s="222"/>
      <c r="UO186" s="222"/>
      <c r="UP186" s="222"/>
      <c r="UQ186" s="222"/>
      <c r="UR186" s="222"/>
      <c r="US186" s="222"/>
      <c r="UT186" s="222"/>
      <c r="UU186" s="222"/>
      <c r="UV186" s="222"/>
      <c r="UW186" s="222"/>
      <c r="UX186" s="222"/>
      <c r="UY186" s="222"/>
      <c r="UZ186" s="222"/>
      <c r="VA186" s="222"/>
      <c r="VB186" s="222"/>
      <c r="VC186" s="222"/>
      <c r="VD186" s="222"/>
      <c r="VE186" s="222"/>
      <c r="VF186" s="222"/>
      <c r="VG186" s="222"/>
      <c r="VH186" s="222"/>
      <c r="VI186" s="222"/>
      <c r="VJ186" s="222"/>
      <c r="VK186" s="222"/>
      <c r="VL186" s="222"/>
      <c r="VM186" s="222"/>
      <c r="VN186" s="222"/>
      <c r="VO186" s="222"/>
      <c r="VP186" s="222"/>
      <c r="VQ186" s="222"/>
      <c r="VR186" s="222"/>
      <c r="VS186" s="222"/>
      <c r="VT186" s="222"/>
      <c r="VU186" s="222"/>
      <c r="VV186" s="222"/>
      <c r="VW186" s="222"/>
      <c r="VX186" s="222"/>
      <c r="VY186" s="222"/>
      <c r="VZ186" s="222"/>
      <c r="WA186" s="222"/>
      <c r="WB186" s="222"/>
      <c r="WC186" s="222"/>
      <c r="WD186" s="222"/>
      <c r="WE186" s="222"/>
      <c r="WF186" s="222"/>
      <c r="WG186" s="222"/>
      <c r="WH186" s="222"/>
      <c r="WI186" s="222"/>
      <c r="WJ186" s="222"/>
      <c r="WK186" s="222"/>
      <c r="WL186" s="222"/>
      <c r="WM186" s="222"/>
      <c r="WN186" s="222"/>
      <c r="WO186" s="222"/>
      <c r="WP186" s="222"/>
      <c r="WQ186" s="222"/>
      <c r="WR186" s="222"/>
      <c r="WS186" s="222"/>
      <c r="WT186" s="222"/>
      <c r="WU186" s="222"/>
      <c r="WV186" s="222"/>
      <c r="WW186" s="222"/>
      <c r="WX186" s="222"/>
      <c r="WY186" s="222"/>
      <c r="WZ186" s="222"/>
      <c r="XA186" s="222"/>
      <c r="XB186" s="222"/>
      <c r="XC186" s="222"/>
      <c r="XD186" s="222"/>
      <c r="XE186" s="222"/>
      <c r="XF186" s="222"/>
      <c r="XG186" s="222"/>
      <c r="XH186" s="222"/>
      <c r="XI186" s="222"/>
      <c r="XJ186" s="222"/>
      <c r="XK186" s="222"/>
      <c r="XL186" s="222"/>
      <c r="XM186" s="222"/>
      <c r="XN186" s="222"/>
      <c r="XO186" s="222"/>
      <c r="XP186" s="222"/>
      <c r="XQ186" s="222"/>
      <c r="XR186" s="222"/>
      <c r="XS186" s="222"/>
      <c r="XT186" s="222"/>
      <c r="XU186" s="222"/>
      <c r="XV186" s="222"/>
      <c r="XW186" s="222"/>
      <c r="XX186" s="222"/>
      <c r="XY186" s="222"/>
      <c r="XZ186" s="222"/>
      <c r="YA186" s="222"/>
      <c r="YB186" s="222"/>
      <c r="YC186" s="222"/>
      <c r="YD186" s="222"/>
      <c r="YE186" s="222"/>
      <c r="YF186" s="222"/>
      <c r="YG186" s="222"/>
      <c r="YH186" s="222"/>
      <c r="YI186" s="222"/>
      <c r="YJ186" s="222"/>
      <c r="YK186" s="222"/>
      <c r="YL186" s="222"/>
      <c r="YM186" s="222"/>
      <c r="YN186" s="222"/>
      <c r="YO186" s="222"/>
      <c r="YP186" s="222"/>
      <c r="YQ186" s="222"/>
      <c r="YR186" s="222"/>
      <c r="YS186" s="222"/>
      <c r="YT186" s="222"/>
      <c r="YU186" s="222"/>
      <c r="YV186" s="222"/>
      <c r="YW186" s="222"/>
      <c r="YX186" s="222"/>
      <c r="YY186" s="222"/>
      <c r="YZ186" s="222"/>
      <c r="ZA186" s="222"/>
      <c r="ZB186" s="222"/>
      <c r="ZC186" s="222"/>
      <c r="ZD186" s="222"/>
      <c r="ZE186" s="222"/>
      <c r="ZF186" s="222"/>
      <c r="ZG186" s="222"/>
      <c r="ZH186" s="222"/>
      <c r="ZI186" s="222"/>
      <c r="ZJ186" s="222"/>
      <c r="ZK186" s="222"/>
      <c r="ZL186" s="222"/>
      <c r="ZM186" s="222"/>
      <c r="ZN186" s="222"/>
      <c r="ZO186" s="222"/>
      <c r="ZP186" s="222"/>
      <c r="ZQ186" s="222"/>
      <c r="ZR186" s="222"/>
      <c r="ZS186" s="222"/>
      <c r="ZT186" s="222"/>
      <c r="ZU186" s="222"/>
      <c r="ZV186" s="222"/>
      <c r="ZW186" s="222"/>
      <c r="ZX186" s="222"/>
      <c r="ZY186" s="222"/>
      <c r="ZZ186" s="222"/>
      <c r="AAA186" s="222"/>
      <c r="AAB186" s="222"/>
      <c r="AAC186" s="222"/>
      <c r="AAD186" s="222"/>
      <c r="AAE186" s="222"/>
      <c r="AAF186" s="222"/>
      <c r="AAG186" s="222"/>
      <c r="AAH186" s="222"/>
      <c r="AAI186" s="222"/>
      <c r="AAJ186" s="222"/>
      <c r="AAK186" s="222"/>
      <c r="AAL186" s="222"/>
      <c r="AAM186" s="222"/>
      <c r="AAN186" s="222"/>
      <c r="AAO186" s="222"/>
      <c r="AAP186" s="222"/>
      <c r="AAQ186" s="222"/>
      <c r="AAR186" s="222"/>
      <c r="AAS186" s="222"/>
      <c r="AAT186" s="222"/>
      <c r="AAU186" s="222"/>
      <c r="AAV186" s="222"/>
      <c r="AAW186" s="222"/>
      <c r="AAX186" s="222"/>
      <c r="AAY186" s="222"/>
      <c r="AAZ186" s="222"/>
      <c r="ABA186" s="222"/>
      <c r="ABB186" s="222"/>
      <c r="ABC186" s="222"/>
      <c r="ABD186" s="222"/>
      <c r="ABE186" s="222"/>
      <c r="ABF186" s="222"/>
      <c r="ABG186" s="222"/>
      <c r="ABH186" s="222"/>
      <c r="ABI186" s="222"/>
      <c r="ABJ186" s="222"/>
      <c r="ABK186" s="222"/>
      <c r="ABL186" s="222"/>
      <c r="ABM186" s="222"/>
      <c r="ABN186" s="222"/>
      <c r="ABO186" s="222"/>
      <c r="ABP186" s="222"/>
      <c r="ABQ186" s="222"/>
      <c r="ABR186" s="222"/>
      <c r="ABS186" s="222"/>
      <c r="ABT186" s="222"/>
      <c r="ABU186" s="222"/>
      <c r="ABV186" s="222"/>
      <c r="ABW186" s="222"/>
      <c r="ABX186" s="222"/>
      <c r="ABY186" s="222"/>
      <c r="ABZ186" s="222"/>
      <c r="ACA186" s="222"/>
      <c r="ACB186" s="222"/>
      <c r="ACC186" s="222"/>
      <c r="ACD186" s="222"/>
      <c r="ACE186" s="222"/>
      <c r="ACF186" s="222"/>
      <c r="ACG186" s="222"/>
      <c r="ACH186" s="222"/>
      <c r="ACI186" s="222"/>
      <c r="ACJ186" s="222"/>
      <c r="ACK186" s="222"/>
      <c r="ACL186" s="222"/>
      <c r="ACM186" s="222"/>
      <c r="ACN186" s="222"/>
      <c r="ACO186" s="222"/>
      <c r="ACP186" s="222"/>
      <c r="ACQ186" s="222"/>
      <c r="ACR186" s="222"/>
      <c r="ACS186" s="222"/>
      <c r="ACT186" s="222"/>
      <c r="ACU186" s="222"/>
      <c r="ACV186" s="222"/>
      <c r="ACW186" s="222"/>
      <c r="ACX186" s="222"/>
      <c r="ACY186" s="222"/>
      <c r="ACZ186" s="222"/>
      <c r="ADA186" s="222"/>
      <c r="ADB186" s="222"/>
      <c r="ADC186" s="222"/>
      <c r="ADD186" s="222"/>
      <c r="ADE186" s="222"/>
      <c r="ADF186" s="222"/>
      <c r="ADG186" s="222"/>
      <c r="ADH186" s="222"/>
      <c r="ADI186" s="222"/>
      <c r="ADJ186" s="222"/>
      <c r="ADK186" s="222"/>
      <c r="ADL186" s="222"/>
      <c r="ADM186" s="222"/>
      <c r="ADN186" s="222"/>
      <c r="ADO186" s="222"/>
      <c r="ADP186" s="222"/>
      <c r="ADQ186" s="222"/>
      <c r="ADR186" s="222"/>
      <c r="ADS186" s="222"/>
      <c r="ADT186" s="222"/>
      <c r="ADU186" s="222"/>
      <c r="ADV186" s="222"/>
      <c r="ADW186" s="222"/>
      <c r="ADX186" s="222"/>
      <c r="ADY186" s="222"/>
      <c r="ADZ186" s="222"/>
      <c r="AEA186" s="222"/>
      <c r="AEB186" s="222"/>
      <c r="AEC186" s="222"/>
      <c r="AED186" s="222"/>
      <c r="AEE186" s="222"/>
      <c r="AEF186" s="222"/>
      <c r="AEG186" s="222"/>
      <c r="AEH186" s="222"/>
      <c r="AEI186" s="222"/>
      <c r="AEJ186" s="222"/>
      <c r="AEK186" s="222"/>
      <c r="AEL186" s="222"/>
      <c r="AEM186" s="222"/>
      <c r="AEN186" s="222"/>
      <c r="AEO186" s="222"/>
      <c r="AEP186" s="222"/>
      <c r="AEQ186" s="222"/>
      <c r="AER186" s="222"/>
      <c r="AES186" s="222"/>
      <c r="AET186" s="222"/>
      <c r="AEU186" s="222"/>
      <c r="AEV186" s="222"/>
      <c r="AEW186" s="222"/>
      <c r="AEX186" s="222"/>
      <c r="AEY186" s="222"/>
      <c r="AEZ186" s="222"/>
      <c r="AFA186" s="222"/>
      <c r="AFB186" s="222"/>
      <c r="AFC186" s="222"/>
      <c r="AFD186" s="222"/>
      <c r="AFE186" s="222"/>
      <c r="AFF186" s="222"/>
      <c r="AFG186" s="222"/>
      <c r="AFH186" s="222"/>
      <c r="AFI186" s="222"/>
      <c r="AFJ186" s="222"/>
      <c r="AFK186" s="222"/>
      <c r="AFL186" s="222"/>
      <c r="AFM186" s="222"/>
      <c r="AFN186" s="222"/>
      <c r="AFO186" s="222"/>
      <c r="AFP186" s="222"/>
      <c r="AFQ186" s="222"/>
      <c r="AFR186" s="222"/>
      <c r="AFS186" s="222"/>
      <c r="AFT186" s="222"/>
      <c r="AFU186" s="222"/>
      <c r="AFV186" s="222"/>
      <c r="AFW186" s="222"/>
      <c r="AFX186" s="222"/>
      <c r="AFY186" s="222"/>
      <c r="AFZ186" s="222"/>
      <c r="AGA186" s="222"/>
      <c r="AGB186" s="222"/>
      <c r="AGC186" s="222"/>
      <c r="AGD186" s="222"/>
      <c r="AGE186" s="222"/>
      <c r="AGF186" s="222"/>
      <c r="AGG186" s="222"/>
      <c r="AGH186" s="222"/>
      <c r="AGI186" s="222"/>
      <c r="AGJ186" s="222"/>
      <c r="AGK186" s="222"/>
      <c r="AGL186" s="222"/>
      <c r="AGM186" s="222"/>
      <c r="AGN186" s="222"/>
      <c r="AGO186" s="222"/>
      <c r="AGP186" s="222"/>
      <c r="AGQ186" s="222"/>
      <c r="AGR186" s="222"/>
      <c r="AGS186" s="222"/>
      <c r="AGT186" s="222"/>
      <c r="AGU186" s="222"/>
      <c r="AGV186" s="222"/>
      <c r="AGW186" s="222"/>
      <c r="AGX186" s="222"/>
      <c r="AGY186" s="222"/>
      <c r="AGZ186" s="222"/>
      <c r="AHA186" s="222"/>
      <c r="AHB186" s="222"/>
      <c r="AHC186" s="222"/>
      <c r="AHD186" s="222"/>
      <c r="AHE186" s="222"/>
      <c r="AHF186" s="222"/>
      <c r="AHG186" s="222"/>
      <c r="AHH186" s="222"/>
      <c r="AHI186" s="222"/>
      <c r="AHJ186" s="222"/>
      <c r="AHK186" s="222"/>
      <c r="AHL186" s="222"/>
      <c r="AHM186" s="222"/>
      <c r="AHN186" s="222"/>
      <c r="AHO186" s="222"/>
      <c r="AHP186" s="222"/>
      <c r="AHQ186" s="222"/>
      <c r="AHR186" s="222"/>
      <c r="AHS186" s="222"/>
      <c r="AHT186" s="222"/>
      <c r="AHU186" s="222"/>
      <c r="AHV186" s="222"/>
      <c r="AHW186" s="222"/>
      <c r="AHX186" s="222"/>
      <c r="AHY186" s="222"/>
      <c r="AHZ186" s="222"/>
      <c r="AIA186" s="222"/>
      <c r="AIB186" s="222"/>
      <c r="AIC186" s="222"/>
      <c r="AID186" s="222"/>
      <c r="AIE186" s="222"/>
      <c r="AIF186" s="222"/>
      <c r="AIG186" s="222"/>
      <c r="AIH186" s="222"/>
      <c r="AII186" s="222"/>
      <c r="AIJ186" s="222"/>
      <c r="AIK186" s="222"/>
      <c r="AIL186" s="222"/>
      <c r="AIM186" s="222"/>
      <c r="AIN186" s="222"/>
      <c r="AIO186" s="222"/>
      <c r="AIP186" s="222"/>
      <c r="AIQ186" s="222"/>
      <c r="AIR186" s="222"/>
      <c r="AIS186" s="222"/>
      <c r="AIT186" s="222"/>
      <c r="AIU186" s="222"/>
      <c r="AIV186" s="222"/>
      <c r="AIW186" s="222"/>
      <c r="AIX186" s="222"/>
      <c r="AIY186" s="222"/>
      <c r="AIZ186" s="222"/>
      <c r="AJA186" s="222"/>
      <c r="AJB186" s="222"/>
      <c r="AJC186" s="222"/>
      <c r="AJD186" s="222"/>
      <c r="AJE186" s="222"/>
      <c r="AJF186" s="222"/>
      <c r="AJG186" s="222"/>
      <c r="AJH186" s="222"/>
      <c r="AJI186" s="222"/>
      <c r="AJJ186" s="222"/>
      <c r="AJK186" s="222"/>
      <c r="AJL186" s="222"/>
      <c r="AJM186" s="222"/>
      <c r="AJN186" s="222"/>
      <c r="AJO186" s="222"/>
      <c r="AJP186" s="222"/>
      <c r="AJQ186" s="222"/>
      <c r="AJR186" s="222"/>
      <c r="AJS186" s="222"/>
      <c r="AJT186" s="222"/>
      <c r="AJU186" s="222"/>
      <c r="AJV186" s="222"/>
      <c r="AJW186" s="222"/>
      <c r="AJX186" s="222"/>
      <c r="AJY186" s="222"/>
      <c r="AJZ186" s="222"/>
      <c r="AKA186" s="222"/>
      <c r="AKB186" s="222"/>
      <c r="AKC186" s="222"/>
      <c r="AKD186" s="222"/>
      <c r="AKE186" s="222"/>
      <c r="AKF186" s="222"/>
      <c r="AKG186" s="222"/>
      <c r="AKH186" s="222"/>
      <c r="AKI186" s="222"/>
      <c r="AKJ186" s="222"/>
      <c r="AKK186" s="222"/>
      <c r="AKL186" s="222"/>
      <c r="AKM186" s="222"/>
      <c r="AKN186" s="222"/>
      <c r="AKO186" s="222"/>
      <c r="AKP186" s="222"/>
      <c r="AKQ186" s="222"/>
      <c r="AKR186" s="222"/>
      <c r="AKS186" s="222"/>
      <c r="AKT186" s="222"/>
      <c r="AKU186" s="222"/>
      <c r="AKV186" s="222"/>
      <c r="AKW186" s="222"/>
      <c r="AKX186" s="222"/>
      <c r="AKY186" s="222"/>
      <c r="AKZ186" s="222"/>
      <c r="ALA186" s="222"/>
      <c r="ALB186" s="222"/>
      <c r="ALC186" s="222"/>
      <c r="ALD186" s="222"/>
      <c r="ALE186" s="222"/>
      <c r="ALF186" s="222"/>
      <c r="ALG186" s="222"/>
      <c r="ALH186" s="222"/>
      <c r="ALI186" s="222"/>
      <c r="ALJ186" s="222"/>
      <c r="ALK186" s="222"/>
      <c r="ALL186" s="222"/>
      <c r="ALM186" s="222"/>
      <c r="ALN186" s="222"/>
      <c r="ALO186" s="222"/>
    </row>
    <row r="187" spans="1:1003" s="322" customFormat="1" x14ac:dyDescent="0.25">
      <c r="A187" s="223"/>
      <c r="B187" s="331"/>
      <c r="C187" s="330"/>
      <c r="D187" s="331"/>
      <c r="E187" s="222"/>
      <c r="F187" s="222"/>
      <c r="G187" s="222"/>
      <c r="H187" s="222"/>
      <c r="I187" s="222"/>
      <c r="J187" s="222"/>
      <c r="K187" s="222"/>
      <c r="L187" s="222"/>
      <c r="M187" s="222"/>
      <c r="N187" s="222"/>
      <c r="O187" s="222"/>
      <c r="P187" s="222"/>
      <c r="Q187" s="222"/>
      <c r="R187" s="222"/>
      <c r="S187" s="222"/>
      <c r="T187" s="222"/>
      <c r="U187" s="222"/>
      <c r="V187" s="222"/>
      <c r="W187" s="222"/>
      <c r="X187" s="222"/>
      <c r="Y187" s="222"/>
      <c r="Z187" s="222"/>
      <c r="AA187" s="222"/>
      <c r="AB187" s="222"/>
      <c r="AC187" s="222"/>
      <c r="AD187" s="222"/>
      <c r="AE187" s="222"/>
      <c r="AF187" s="222"/>
      <c r="AG187" s="222"/>
      <c r="AH187" s="222"/>
      <c r="AI187" s="222"/>
      <c r="AJ187" s="222"/>
      <c r="AK187" s="222"/>
      <c r="AL187" s="222"/>
      <c r="AM187" s="222"/>
      <c r="AN187" s="222"/>
      <c r="AO187" s="222"/>
      <c r="AP187" s="222"/>
      <c r="AQ187" s="222"/>
      <c r="AR187" s="222"/>
      <c r="AS187" s="222"/>
      <c r="AT187" s="222"/>
      <c r="AU187" s="222"/>
      <c r="AV187" s="222"/>
      <c r="AW187" s="222"/>
      <c r="AX187" s="222"/>
      <c r="AY187" s="222"/>
      <c r="AZ187" s="222"/>
      <c r="BA187" s="222"/>
      <c r="BB187" s="222"/>
      <c r="BC187" s="222"/>
      <c r="BD187" s="222"/>
      <c r="BE187" s="222"/>
      <c r="BF187" s="222"/>
      <c r="BG187" s="222"/>
      <c r="BH187" s="222"/>
      <c r="BI187" s="222"/>
      <c r="BJ187" s="222"/>
      <c r="BK187" s="222"/>
      <c r="BL187" s="222"/>
      <c r="BM187" s="222"/>
      <c r="BN187" s="222"/>
      <c r="BO187" s="222"/>
      <c r="BP187" s="222"/>
      <c r="BQ187" s="222"/>
      <c r="BR187" s="222"/>
      <c r="BS187" s="222"/>
      <c r="BT187" s="222"/>
      <c r="BU187" s="222"/>
      <c r="BV187" s="222"/>
      <c r="BW187" s="222"/>
      <c r="BX187" s="222"/>
      <c r="BY187" s="222"/>
      <c r="BZ187" s="222"/>
      <c r="CA187" s="222"/>
      <c r="CB187" s="222"/>
      <c r="CC187" s="222"/>
      <c r="CD187" s="222"/>
      <c r="CE187" s="222"/>
      <c r="CF187" s="222"/>
      <c r="CG187" s="222"/>
      <c r="CH187" s="222"/>
      <c r="CI187" s="222"/>
      <c r="CJ187" s="222"/>
      <c r="CK187" s="222"/>
      <c r="CL187" s="222"/>
      <c r="CM187" s="222"/>
      <c r="CN187" s="222"/>
      <c r="CO187" s="222"/>
      <c r="CP187" s="222"/>
      <c r="CQ187" s="222"/>
      <c r="CR187" s="222"/>
      <c r="CS187" s="222"/>
      <c r="CT187" s="222"/>
      <c r="CU187" s="222"/>
      <c r="CV187" s="222"/>
      <c r="CW187" s="222"/>
      <c r="CX187" s="222"/>
      <c r="CY187" s="222"/>
      <c r="CZ187" s="222"/>
      <c r="DA187" s="222"/>
      <c r="DB187" s="222"/>
      <c r="DC187" s="222"/>
      <c r="DD187" s="222"/>
      <c r="DE187" s="222"/>
      <c r="DF187" s="222"/>
      <c r="DG187" s="222"/>
      <c r="DH187" s="222"/>
      <c r="DI187" s="222"/>
      <c r="DJ187" s="222"/>
      <c r="DK187" s="222"/>
      <c r="DL187" s="222"/>
      <c r="DM187" s="222"/>
      <c r="DN187" s="222"/>
      <c r="DO187" s="222"/>
      <c r="DP187" s="222"/>
      <c r="DQ187" s="222"/>
      <c r="DR187" s="222"/>
      <c r="DS187" s="222"/>
      <c r="DT187" s="222"/>
      <c r="DU187" s="222"/>
      <c r="DV187" s="222"/>
      <c r="DW187" s="222"/>
      <c r="DX187" s="222"/>
      <c r="DY187" s="222"/>
      <c r="DZ187" s="222"/>
      <c r="EA187" s="222"/>
      <c r="EB187" s="222"/>
      <c r="EC187" s="222"/>
      <c r="ED187" s="222"/>
      <c r="EE187" s="222"/>
      <c r="EF187" s="222"/>
      <c r="EG187" s="222"/>
      <c r="EH187" s="222"/>
      <c r="EI187" s="222"/>
      <c r="EJ187" s="222"/>
      <c r="EK187" s="222"/>
      <c r="EL187" s="222"/>
      <c r="EM187" s="222"/>
      <c r="EN187" s="222"/>
      <c r="EO187" s="222"/>
      <c r="EP187" s="222"/>
      <c r="EQ187" s="222"/>
      <c r="ER187" s="222"/>
      <c r="ES187" s="222"/>
      <c r="ET187" s="222"/>
      <c r="EU187" s="222"/>
      <c r="EV187" s="222"/>
      <c r="EW187" s="222"/>
      <c r="EX187" s="222"/>
      <c r="EY187" s="222"/>
      <c r="EZ187" s="222"/>
      <c r="FA187" s="222"/>
      <c r="FB187" s="222"/>
      <c r="FC187" s="222"/>
      <c r="FD187" s="222"/>
      <c r="FE187" s="222"/>
      <c r="FF187" s="222"/>
      <c r="FG187" s="222"/>
      <c r="FH187" s="222"/>
      <c r="FI187" s="222"/>
      <c r="FJ187" s="222"/>
      <c r="FK187" s="222"/>
      <c r="FL187" s="222"/>
      <c r="FM187" s="222"/>
      <c r="FN187" s="222"/>
      <c r="FO187" s="222"/>
      <c r="FP187" s="222"/>
      <c r="FQ187" s="222"/>
      <c r="FR187" s="222"/>
      <c r="FS187" s="222"/>
      <c r="FT187" s="222"/>
      <c r="FU187" s="222"/>
      <c r="FV187" s="222"/>
      <c r="FW187" s="222"/>
      <c r="FX187" s="222"/>
      <c r="FY187" s="222"/>
      <c r="FZ187" s="222"/>
      <c r="GA187" s="222"/>
      <c r="GB187" s="222"/>
      <c r="GC187" s="222"/>
      <c r="GD187" s="222"/>
      <c r="GE187" s="222"/>
      <c r="GF187" s="222"/>
      <c r="GG187" s="222"/>
      <c r="GH187" s="222"/>
      <c r="GI187" s="222"/>
      <c r="GJ187" s="222"/>
      <c r="GK187" s="222"/>
      <c r="GL187" s="222"/>
      <c r="GM187" s="222"/>
      <c r="GN187" s="222"/>
      <c r="GO187" s="222"/>
      <c r="GP187" s="222"/>
      <c r="GQ187" s="222"/>
      <c r="GR187" s="222"/>
      <c r="GS187" s="222"/>
      <c r="GT187" s="222"/>
      <c r="GU187" s="222"/>
      <c r="GV187" s="222"/>
      <c r="GW187" s="222"/>
      <c r="GX187" s="222"/>
      <c r="GY187" s="222"/>
      <c r="GZ187" s="222"/>
      <c r="HA187" s="222"/>
      <c r="HB187" s="222"/>
      <c r="HC187" s="222"/>
      <c r="HD187" s="222"/>
      <c r="HE187" s="222"/>
      <c r="HF187" s="222"/>
      <c r="HG187" s="222"/>
      <c r="HH187" s="222"/>
      <c r="HI187" s="222"/>
      <c r="HJ187" s="222"/>
      <c r="HK187" s="222"/>
      <c r="HL187" s="222"/>
      <c r="HM187" s="222"/>
      <c r="HN187" s="222"/>
      <c r="HO187" s="222"/>
      <c r="HP187" s="222"/>
      <c r="HQ187" s="222"/>
      <c r="HR187" s="222"/>
      <c r="HS187" s="222"/>
      <c r="HT187" s="222"/>
      <c r="HU187" s="222"/>
      <c r="HV187" s="222"/>
      <c r="HW187" s="222"/>
      <c r="HX187" s="222"/>
      <c r="HY187" s="222"/>
      <c r="HZ187" s="222"/>
      <c r="IA187" s="222"/>
      <c r="IB187" s="222"/>
      <c r="IC187" s="222"/>
      <c r="ID187" s="222"/>
      <c r="IE187" s="222"/>
      <c r="IF187" s="222"/>
      <c r="IG187" s="222"/>
      <c r="IH187" s="222"/>
      <c r="II187" s="222"/>
      <c r="IJ187" s="222"/>
      <c r="IK187" s="222"/>
      <c r="IL187" s="222"/>
      <c r="IM187" s="222"/>
      <c r="IN187" s="222"/>
      <c r="IO187" s="222"/>
      <c r="IP187" s="222"/>
      <c r="IQ187" s="222"/>
      <c r="IR187" s="222"/>
      <c r="IS187" s="222"/>
      <c r="IT187" s="222"/>
      <c r="IU187" s="222"/>
      <c r="IV187" s="222"/>
      <c r="IW187" s="222"/>
      <c r="IX187" s="222"/>
      <c r="IY187" s="222"/>
      <c r="IZ187" s="222"/>
      <c r="JA187" s="222"/>
      <c r="JB187" s="222"/>
      <c r="JC187" s="222"/>
      <c r="JD187" s="222"/>
      <c r="JE187" s="222"/>
      <c r="JF187" s="222"/>
      <c r="JG187" s="222"/>
      <c r="JH187" s="222"/>
      <c r="JI187" s="222"/>
      <c r="JJ187" s="222"/>
      <c r="JK187" s="222"/>
      <c r="JL187" s="222"/>
      <c r="JM187" s="222"/>
      <c r="JN187" s="222"/>
      <c r="JO187" s="222"/>
      <c r="JP187" s="222"/>
      <c r="JQ187" s="222"/>
      <c r="JR187" s="222"/>
      <c r="JS187" s="222"/>
      <c r="JT187" s="222"/>
      <c r="JU187" s="222"/>
      <c r="JV187" s="222"/>
      <c r="JW187" s="222"/>
      <c r="JX187" s="222"/>
      <c r="JY187" s="222"/>
      <c r="JZ187" s="222"/>
      <c r="KA187" s="222"/>
      <c r="KB187" s="222"/>
      <c r="KC187" s="222"/>
      <c r="KD187" s="222"/>
      <c r="KE187" s="222"/>
      <c r="KF187" s="222"/>
      <c r="KG187" s="222"/>
      <c r="KH187" s="222"/>
      <c r="KI187" s="222"/>
      <c r="KJ187" s="222"/>
      <c r="KK187" s="222"/>
      <c r="KL187" s="222"/>
      <c r="KM187" s="222"/>
      <c r="KN187" s="222"/>
      <c r="KO187" s="222"/>
      <c r="KP187" s="222"/>
      <c r="KQ187" s="222"/>
      <c r="KR187" s="222"/>
      <c r="KS187" s="222"/>
      <c r="KT187" s="222"/>
      <c r="KU187" s="222"/>
      <c r="KV187" s="222"/>
      <c r="KW187" s="222"/>
      <c r="KX187" s="222"/>
      <c r="KY187" s="222"/>
      <c r="KZ187" s="222"/>
      <c r="LA187" s="222"/>
      <c r="LB187" s="222"/>
      <c r="LC187" s="222"/>
      <c r="LD187" s="222"/>
      <c r="LE187" s="222"/>
      <c r="LF187" s="222"/>
      <c r="LG187" s="222"/>
      <c r="LH187" s="222"/>
      <c r="LI187" s="222"/>
      <c r="LJ187" s="222"/>
      <c r="LK187" s="222"/>
      <c r="LL187" s="222"/>
      <c r="LM187" s="222"/>
      <c r="LN187" s="222"/>
      <c r="LO187" s="222"/>
      <c r="LP187" s="222"/>
      <c r="LQ187" s="222"/>
      <c r="LR187" s="222"/>
      <c r="LS187" s="222"/>
      <c r="LT187" s="222"/>
      <c r="LU187" s="222"/>
      <c r="LV187" s="222"/>
      <c r="LW187" s="222"/>
      <c r="LX187" s="222"/>
      <c r="LY187" s="222"/>
      <c r="LZ187" s="222"/>
      <c r="MA187" s="222"/>
      <c r="MB187" s="222"/>
      <c r="MC187" s="222"/>
      <c r="MD187" s="222"/>
      <c r="ME187" s="222"/>
      <c r="MF187" s="222"/>
      <c r="MG187" s="222"/>
      <c r="MH187" s="222"/>
      <c r="MI187" s="222"/>
      <c r="MJ187" s="222"/>
      <c r="MK187" s="222"/>
      <c r="ML187" s="222"/>
      <c r="MM187" s="222"/>
      <c r="MN187" s="222"/>
      <c r="MO187" s="222"/>
      <c r="MP187" s="222"/>
      <c r="MQ187" s="222"/>
      <c r="MR187" s="222"/>
      <c r="MS187" s="222"/>
      <c r="MT187" s="222"/>
      <c r="MU187" s="222"/>
      <c r="MV187" s="222"/>
      <c r="MW187" s="222"/>
      <c r="MX187" s="222"/>
      <c r="MY187" s="222"/>
      <c r="MZ187" s="222"/>
      <c r="NA187" s="222"/>
      <c r="NB187" s="222"/>
      <c r="NC187" s="222"/>
      <c r="ND187" s="222"/>
      <c r="NE187" s="222"/>
      <c r="NF187" s="222"/>
      <c r="NG187" s="222"/>
      <c r="NH187" s="222"/>
      <c r="NI187" s="222"/>
      <c r="NJ187" s="222"/>
      <c r="NK187" s="222"/>
      <c r="NL187" s="222"/>
      <c r="NM187" s="222"/>
      <c r="NN187" s="222"/>
      <c r="NO187" s="222"/>
      <c r="NP187" s="222"/>
      <c r="NQ187" s="222"/>
      <c r="NR187" s="222"/>
      <c r="NS187" s="222"/>
      <c r="NT187" s="222"/>
      <c r="NU187" s="222"/>
      <c r="NV187" s="222"/>
      <c r="NW187" s="222"/>
      <c r="NX187" s="222"/>
      <c r="NY187" s="222"/>
      <c r="NZ187" s="222"/>
      <c r="OA187" s="222"/>
      <c r="OB187" s="222"/>
      <c r="OC187" s="222"/>
      <c r="OD187" s="222"/>
      <c r="OE187" s="222"/>
      <c r="OF187" s="222"/>
      <c r="OG187" s="222"/>
      <c r="OH187" s="222"/>
      <c r="OI187" s="222"/>
      <c r="OJ187" s="222"/>
      <c r="OK187" s="222"/>
      <c r="OL187" s="222"/>
      <c r="OM187" s="222"/>
      <c r="ON187" s="222"/>
      <c r="OO187" s="222"/>
      <c r="OP187" s="222"/>
      <c r="OQ187" s="222"/>
      <c r="OR187" s="222"/>
      <c r="OS187" s="222"/>
      <c r="OT187" s="222"/>
      <c r="OU187" s="222"/>
      <c r="OV187" s="222"/>
      <c r="OW187" s="222"/>
      <c r="OX187" s="222"/>
      <c r="OY187" s="222"/>
      <c r="OZ187" s="222"/>
      <c r="PA187" s="222"/>
      <c r="PB187" s="222"/>
      <c r="PC187" s="222"/>
      <c r="PD187" s="222"/>
      <c r="PE187" s="222"/>
      <c r="PF187" s="222"/>
      <c r="PG187" s="222"/>
      <c r="PH187" s="222"/>
      <c r="PI187" s="222"/>
      <c r="PJ187" s="222"/>
      <c r="PK187" s="222"/>
      <c r="PL187" s="222"/>
      <c r="PM187" s="222"/>
      <c r="PN187" s="222"/>
      <c r="PO187" s="222"/>
      <c r="PP187" s="222"/>
      <c r="PQ187" s="222"/>
      <c r="PR187" s="222"/>
      <c r="PS187" s="222"/>
      <c r="PT187" s="222"/>
      <c r="PU187" s="222"/>
      <c r="PV187" s="222"/>
      <c r="PW187" s="222"/>
      <c r="PX187" s="222"/>
      <c r="PY187" s="222"/>
      <c r="PZ187" s="222"/>
      <c r="QA187" s="222"/>
      <c r="QB187" s="222"/>
      <c r="QC187" s="222"/>
      <c r="QD187" s="222"/>
      <c r="QE187" s="222"/>
      <c r="QF187" s="222"/>
      <c r="QG187" s="222"/>
      <c r="QH187" s="222"/>
      <c r="QI187" s="222"/>
      <c r="QJ187" s="222"/>
      <c r="QK187" s="222"/>
      <c r="QL187" s="222"/>
      <c r="QM187" s="222"/>
      <c r="QN187" s="222"/>
      <c r="QO187" s="222"/>
      <c r="QP187" s="222"/>
      <c r="QQ187" s="222"/>
      <c r="QR187" s="222"/>
      <c r="QS187" s="222"/>
      <c r="QT187" s="222"/>
      <c r="QU187" s="222"/>
      <c r="QV187" s="222"/>
      <c r="QW187" s="222"/>
      <c r="QX187" s="222"/>
      <c r="QY187" s="222"/>
      <c r="QZ187" s="222"/>
      <c r="RA187" s="222"/>
      <c r="RB187" s="222"/>
      <c r="RC187" s="222"/>
      <c r="RD187" s="222"/>
      <c r="RE187" s="222"/>
      <c r="RF187" s="222"/>
      <c r="RG187" s="222"/>
      <c r="RH187" s="222"/>
      <c r="RI187" s="222"/>
      <c r="RJ187" s="222"/>
      <c r="RK187" s="222"/>
      <c r="RL187" s="222"/>
      <c r="RM187" s="222"/>
      <c r="RN187" s="222"/>
      <c r="RO187" s="222"/>
      <c r="RP187" s="222"/>
      <c r="RQ187" s="222"/>
      <c r="RR187" s="222"/>
      <c r="RS187" s="222"/>
      <c r="RT187" s="222"/>
      <c r="RU187" s="222"/>
      <c r="RV187" s="222"/>
      <c r="RW187" s="222"/>
      <c r="RX187" s="222"/>
      <c r="RY187" s="222"/>
      <c r="RZ187" s="222"/>
      <c r="SA187" s="222"/>
      <c r="SB187" s="222"/>
      <c r="SC187" s="222"/>
      <c r="SD187" s="222"/>
      <c r="SE187" s="222"/>
      <c r="SF187" s="222"/>
      <c r="SG187" s="222"/>
      <c r="SH187" s="222"/>
      <c r="SI187" s="222"/>
      <c r="SJ187" s="222"/>
      <c r="SK187" s="222"/>
      <c r="SL187" s="222"/>
      <c r="SM187" s="222"/>
      <c r="SN187" s="222"/>
      <c r="SO187" s="222"/>
      <c r="SP187" s="222"/>
      <c r="SQ187" s="222"/>
      <c r="SR187" s="222"/>
      <c r="SS187" s="222"/>
      <c r="ST187" s="222"/>
      <c r="SU187" s="222"/>
      <c r="SV187" s="222"/>
      <c r="SW187" s="222"/>
      <c r="SX187" s="222"/>
      <c r="SY187" s="222"/>
      <c r="SZ187" s="222"/>
      <c r="TA187" s="222"/>
      <c r="TB187" s="222"/>
      <c r="TC187" s="222"/>
      <c r="TD187" s="222"/>
      <c r="TE187" s="222"/>
      <c r="TF187" s="222"/>
      <c r="TG187" s="222"/>
      <c r="TH187" s="222"/>
      <c r="TI187" s="222"/>
      <c r="TJ187" s="222"/>
      <c r="TK187" s="222"/>
      <c r="TL187" s="222"/>
      <c r="TM187" s="222"/>
      <c r="TN187" s="222"/>
      <c r="TO187" s="222"/>
      <c r="TP187" s="222"/>
      <c r="TQ187" s="222"/>
      <c r="TR187" s="222"/>
      <c r="TS187" s="222"/>
      <c r="TT187" s="222"/>
      <c r="TU187" s="222"/>
      <c r="TV187" s="222"/>
      <c r="TW187" s="222"/>
      <c r="TX187" s="222"/>
      <c r="TY187" s="222"/>
      <c r="TZ187" s="222"/>
      <c r="UA187" s="222"/>
      <c r="UB187" s="222"/>
      <c r="UC187" s="222"/>
      <c r="UD187" s="222"/>
      <c r="UE187" s="222"/>
      <c r="UF187" s="222"/>
      <c r="UG187" s="222"/>
      <c r="UH187" s="222"/>
      <c r="UI187" s="222"/>
      <c r="UJ187" s="222"/>
      <c r="UK187" s="222"/>
      <c r="UL187" s="222"/>
      <c r="UM187" s="222"/>
      <c r="UN187" s="222"/>
      <c r="UO187" s="222"/>
      <c r="UP187" s="222"/>
      <c r="UQ187" s="222"/>
      <c r="UR187" s="222"/>
      <c r="US187" s="222"/>
      <c r="UT187" s="222"/>
      <c r="UU187" s="222"/>
      <c r="UV187" s="222"/>
      <c r="UW187" s="222"/>
      <c r="UX187" s="222"/>
      <c r="UY187" s="222"/>
      <c r="UZ187" s="222"/>
      <c r="VA187" s="222"/>
      <c r="VB187" s="222"/>
      <c r="VC187" s="222"/>
      <c r="VD187" s="222"/>
      <c r="VE187" s="222"/>
      <c r="VF187" s="222"/>
      <c r="VG187" s="222"/>
      <c r="VH187" s="222"/>
      <c r="VI187" s="222"/>
      <c r="VJ187" s="222"/>
      <c r="VK187" s="222"/>
      <c r="VL187" s="222"/>
      <c r="VM187" s="222"/>
      <c r="VN187" s="222"/>
      <c r="VO187" s="222"/>
      <c r="VP187" s="222"/>
      <c r="VQ187" s="222"/>
      <c r="VR187" s="222"/>
      <c r="VS187" s="222"/>
      <c r="VT187" s="222"/>
      <c r="VU187" s="222"/>
      <c r="VV187" s="222"/>
      <c r="VW187" s="222"/>
      <c r="VX187" s="222"/>
      <c r="VY187" s="222"/>
      <c r="VZ187" s="222"/>
      <c r="WA187" s="222"/>
      <c r="WB187" s="222"/>
      <c r="WC187" s="222"/>
      <c r="WD187" s="222"/>
      <c r="WE187" s="222"/>
      <c r="WF187" s="222"/>
      <c r="WG187" s="222"/>
      <c r="WH187" s="222"/>
      <c r="WI187" s="222"/>
      <c r="WJ187" s="222"/>
      <c r="WK187" s="222"/>
      <c r="WL187" s="222"/>
      <c r="WM187" s="222"/>
      <c r="WN187" s="222"/>
      <c r="WO187" s="222"/>
      <c r="WP187" s="222"/>
      <c r="WQ187" s="222"/>
      <c r="WR187" s="222"/>
      <c r="WS187" s="222"/>
      <c r="WT187" s="222"/>
      <c r="WU187" s="222"/>
      <c r="WV187" s="222"/>
      <c r="WW187" s="222"/>
      <c r="WX187" s="222"/>
      <c r="WY187" s="222"/>
      <c r="WZ187" s="222"/>
      <c r="XA187" s="222"/>
      <c r="XB187" s="222"/>
      <c r="XC187" s="222"/>
      <c r="XD187" s="222"/>
      <c r="XE187" s="222"/>
      <c r="XF187" s="222"/>
      <c r="XG187" s="222"/>
      <c r="XH187" s="222"/>
      <c r="XI187" s="222"/>
      <c r="XJ187" s="222"/>
      <c r="XK187" s="222"/>
      <c r="XL187" s="222"/>
      <c r="XM187" s="222"/>
      <c r="XN187" s="222"/>
      <c r="XO187" s="222"/>
      <c r="XP187" s="222"/>
      <c r="XQ187" s="222"/>
      <c r="XR187" s="222"/>
      <c r="XS187" s="222"/>
      <c r="XT187" s="222"/>
      <c r="XU187" s="222"/>
      <c r="XV187" s="222"/>
      <c r="XW187" s="222"/>
      <c r="XX187" s="222"/>
      <c r="XY187" s="222"/>
      <c r="XZ187" s="222"/>
      <c r="YA187" s="222"/>
      <c r="YB187" s="222"/>
      <c r="YC187" s="222"/>
      <c r="YD187" s="222"/>
      <c r="YE187" s="222"/>
      <c r="YF187" s="222"/>
      <c r="YG187" s="222"/>
      <c r="YH187" s="222"/>
      <c r="YI187" s="222"/>
      <c r="YJ187" s="222"/>
      <c r="YK187" s="222"/>
      <c r="YL187" s="222"/>
      <c r="YM187" s="222"/>
      <c r="YN187" s="222"/>
      <c r="YO187" s="222"/>
      <c r="YP187" s="222"/>
      <c r="YQ187" s="222"/>
      <c r="YR187" s="222"/>
      <c r="YS187" s="222"/>
      <c r="YT187" s="222"/>
      <c r="YU187" s="222"/>
      <c r="YV187" s="222"/>
      <c r="YW187" s="222"/>
      <c r="YX187" s="222"/>
      <c r="YY187" s="222"/>
      <c r="YZ187" s="222"/>
      <c r="ZA187" s="222"/>
      <c r="ZB187" s="222"/>
      <c r="ZC187" s="222"/>
      <c r="ZD187" s="222"/>
      <c r="ZE187" s="222"/>
      <c r="ZF187" s="222"/>
      <c r="ZG187" s="222"/>
      <c r="ZH187" s="222"/>
      <c r="ZI187" s="222"/>
      <c r="ZJ187" s="222"/>
      <c r="ZK187" s="222"/>
      <c r="ZL187" s="222"/>
      <c r="ZM187" s="222"/>
      <c r="ZN187" s="222"/>
      <c r="ZO187" s="222"/>
      <c r="ZP187" s="222"/>
      <c r="ZQ187" s="222"/>
      <c r="ZR187" s="222"/>
      <c r="ZS187" s="222"/>
      <c r="ZT187" s="222"/>
      <c r="ZU187" s="222"/>
      <c r="ZV187" s="222"/>
      <c r="ZW187" s="222"/>
      <c r="ZX187" s="222"/>
      <c r="ZY187" s="222"/>
      <c r="ZZ187" s="222"/>
      <c r="AAA187" s="222"/>
      <c r="AAB187" s="222"/>
      <c r="AAC187" s="222"/>
      <c r="AAD187" s="222"/>
      <c r="AAE187" s="222"/>
      <c r="AAF187" s="222"/>
      <c r="AAG187" s="222"/>
      <c r="AAH187" s="222"/>
      <c r="AAI187" s="222"/>
      <c r="AAJ187" s="222"/>
      <c r="AAK187" s="222"/>
      <c r="AAL187" s="222"/>
      <c r="AAM187" s="222"/>
      <c r="AAN187" s="222"/>
      <c r="AAO187" s="222"/>
      <c r="AAP187" s="222"/>
      <c r="AAQ187" s="222"/>
      <c r="AAR187" s="222"/>
      <c r="AAS187" s="222"/>
      <c r="AAT187" s="222"/>
      <c r="AAU187" s="222"/>
      <c r="AAV187" s="222"/>
      <c r="AAW187" s="222"/>
      <c r="AAX187" s="222"/>
      <c r="AAY187" s="222"/>
      <c r="AAZ187" s="222"/>
      <c r="ABA187" s="222"/>
      <c r="ABB187" s="222"/>
      <c r="ABC187" s="222"/>
      <c r="ABD187" s="222"/>
      <c r="ABE187" s="222"/>
      <c r="ABF187" s="222"/>
      <c r="ABG187" s="222"/>
      <c r="ABH187" s="222"/>
      <c r="ABI187" s="222"/>
      <c r="ABJ187" s="222"/>
      <c r="ABK187" s="222"/>
      <c r="ABL187" s="222"/>
      <c r="ABM187" s="222"/>
      <c r="ABN187" s="222"/>
      <c r="ABO187" s="222"/>
      <c r="ABP187" s="222"/>
      <c r="ABQ187" s="222"/>
      <c r="ABR187" s="222"/>
      <c r="ABS187" s="222"/>
      <c r="ABT187" s="222"/>
      <c r="ABU187" s="222"/>
      <c r="ABV187" s="222"/>
      <c r="ABW187" s="222"/>
      <c r="ABX187" s="222"/>
      <c r="ABY187" s="222"/>
      <c r="ABZ187" s="222"/>
      <c r="ACA187" s="222"/>
      <c r="ACB187" s="222"/>
      <c r="ACC187" s="222"/>
      <c r="ACD187" s="222"/>
      <c r="ACE187" s="222"/>
      <c r="ACF187" s="222"/>
      <c r="ACG187" s="222"/>
      <c r="ACH187" s="222"/>
      <c r="ACI187" s="222"/>
      <c r="ACJ187" s="222"/>
      <c r="ACK187" s="222"/>
      <c r="ACL187" s="222"/>
      <c r="ACM187" s="222"/>
      <c r="ACN187" s="222"/>
      <c r="ACO187" s="222"/>
      <c r="ACP187" s="222"/>
      <c r="ACQ187" s="222"/>
      <c r="ACR187" s="222"/>
      <c r="ACS187" s="222"/>
      <c r="ACT187" s="222"/>
      <c r="ACU187" s="222"/>
      <c r="ACV187" s="222"/>
      <c r="ACW187" s="222"/>
      <c r="ACX187" s="222"/>
      <c r="ACY187" s="222"/>
      <c r="ACZ187" s="222"/>
      <c r="ADA187" s="222"/>
      <c r="ADB187" s="222"/>
      <c r="ADC187" s="222"/>
      <c r="ADD187" s="222"/>
      <c r="ADE187" s="222"/>
      <c r="ADF187" s="222"/>
      <c r="ADG187" s="222"/>
      <c r="ADH187" s="222"/>
      <c r="ADI187" s="222"/>
      <c r="ADJ187" s="222"/>
      <c r="ADK187" s="222"/>
      <c r="ADL187" s="222"/>
      <c r="ADM187" s="222"/>
      <c r="ADN187" s="222"/>
      <c r="ADO187" s="222"/>
      <c r="ADP187" s="222"/>
      <c r="ADQ187" s="222"/>
      <c r="ADR187" s="222"/>
      <c r="ADS187" s="222"/>
      <c r="ADT187" s="222"/>
      <c r="ADU187" s="222"/>
      <c r="ADV187" s="222"/>
      <c r="ADW187" s="222"/>
      <c r="ADX187" s="222"/>
      <c r="ADY187" s="222"/>
      <c r="ADZ187" s="222"/>
      <c r="AEA187" s="222"/>
      <c r="AEB187" s="222"/>
      <c r="AEC187" s="222"/>
      <c r="AED187" s="222"/>
      <c r="AEE187" s="222"/>
      <c r="AEF187" s="222"/>
      <c r="AEG187" s="222"/>
      <c r="AEH187" s="222"/>
      <c r="AEI187" s="222"/>
      <c r="AEJ187" s="222"/>
      <c r="AEK187" s="222"/>
      <c r="AEL187" s="222"/>
      <c r="AEM187" s="222"/>
      <c r="AEN187" s="222"/>
      <c r="AEO187" s="222"/>
      <c r="AEP187" s="222"/>
      <c r="AEQ187" s="222"/>
      <c r="AER187" s="222"/>
      <c r="AES187" s="222"/>
      <c r="AET187" s="222"/>
      <c r="AEU187" s="222"/>
      <c r="AEV187" s="222"/>
      <c r="AEW187" s="222"/>
      <c r="AEX187" s="222"/>
      <c r="AEY187" s="222"/>
      <c r="AEZ187" s="222"/>
      <c r="AFA187" s="222"/>
      <c r="AFB187" s="222"/>
      <c r="AFC187" s="222"/>
      <c r="AFD187" s="222"/>
      <c r="AFE187" s="222"/>
      <c r="AFF187" s="222"/>
      <c r="AFG187" s="222"/>
      <c r="AFH187" s="222"/>
      <c r="AFI187" s="222"/>
      <c r="AFJ187" s="222"/>
      <c r="AFK187" s="222"/>
      <c r="AFL187" s="222"/>
      <c r="AFM187" s="222"/>
      <c r="AFN187" s="222"/>
      <c r="AFO187" s="222"/>
      <c r="AFP187" s="222"/>
      <c r="AFQ187" s="222"/>
      <c r="AFR187" s="222"/>
      <c r="AFS187" s="222"/>
      <c r="AFT187" s="222"/>
      <c r="AFU187" s="222"/>
      <c r="AFV187" s="222"/>
      <c r="AFW187" s="222"/>
      <c r="AFX187" s="222"/>
      <c r="AFY187" s="222"/>
      <c r="AFZ187" s="222"/>
      <c r="AGA187" s="222"/>
      <c r="AGB187" s="222"/>
      <c r="AGC187" s="222"/>
      <c r="AGD187" s="222"/>
      <c r="AGE187" s="222"/>
      <c r="AGF187" s="222"/>
      <c r="AGG187" s="222"/>
      <c r="AGH187" s="222"/>
      <c r="AGI187" s="222"/>
      <c r="AGJ187" s="222"/>
      <c r="AGK187" s="222"/>
      <c r="AGL187" s="222"/>
      <c r="AGM187" s="222"/>
      <c r="AGN187" s="222"/>
      <c r="AGO187" s="222"/>
      <c r="AGP187" s="222"/>
      <c r="AGQ187" s="222"/>
      <c r="AGR187" s="222"/>
      <c r="AGS187" s="222"/>
      <c r="AGT187" s="222"/>
      <c r="AGU187" s="222"/>
      <c r="AGV187" s="222"/>
      <c r="AGW187" s="222"/>
      <c r="AGX187" s="222"/>
      <c r="AGY187" s="222"/>
      <c r="AGZ187" s="222"/>
      <c r="AHA187" s="222"/>
      <c r="AHB187" s="222"/>
      <c r="AHC187" s="222"/>
      <c r="AHD187" s="222"/>
      <c r="AHE187" s="222"/>
      <c r="AHF187" s="222"/>
      <c r="AHG187" s="222"/>
      <c r="AHH187" s="222"/>
      <c r="AHI187" s="222"/>
      <c r="AHJ187" s="222"/>
      <c r="AHK187" s="222"/>
      <c r="AHL187" s="222"/>
      <c r="AHM187" s="222"/>
      <c r="AHN187" s="222"/>
      <c r="AHO187" s="222"/>
      <c r="AHP187" s="222"/>
      <c r="AHQ187" s="222"/>
      <c r="AHR187" s="222"/>
      <c r="AHS187" s="222"/>
      <c r="AHT187" s="222"/>
      <c r="AHU187" s="222"/>
      <c r="AHV187" s="222"/>
      <c r="AHW187" s="222"/>
      <c r="AHX187" s="222"/>
      <c r="AHY187" s="222"/>
      <c r="AHZ187" s="222"/>
      <c r="AIA187" s="222"/>
      <c r="AIB187" s="222"/>
      <c r="AIC187" s="222"/>
      <c r="AID187" s="222"/>
      <c r="AIE187" s="222"/>
      <c r="AIF187" s="222"/>
      <c r="AIG187" s="222"/>
      <c r="AIH187" s="222"/>
      <c r="AII187" s="222"/>
      <c r="AIJ187" s="222"/>
      <c r="AIK187" s="222"/>
      <c r="AIL187" s="222"/>
      <c r="AIM187" s="222"/>
      <c r="AIN187" s="222"/>
      <c r="AIO187" s="222"/>
      <c r="AIP187" s="222"/>
      <c r="AIQ187" s="222"/>
      <c r="AIR187" s="222"/>
      <c r="AIS187" s="222"/>
      <c r="AIT187" s="222"/>
      <c r="AIU187" s="222"/>
      <c r="AIV187" s="222"/>
      <c r="AIW187" s="222"/>
      <c r="AIX187" s="222"/>
      <c r="AIY187" s="222"/>
      <c r="AIZ187" s="222"/>
      <c r="AJA187" s="222"/>
      <c r="AJB187" s="222"/>
      <c r="AJC187" s="222"/>
      <c r="AJD187" s="222"/>
      <c r="AJE187" s="222"/>
      <c r="AJF187" s="222"/>
      <c r="AJG187" s="222"/>
      <c r="AJH187" s="222"/>
      <c r="AJI187" s="222"/>
      <c r="AJJ187" s="222"/>
      <c r="AJK187" s="222"/>
      <c r="AJL187" s="222"/>
      <c r="AJM187" s="222"/>
      <c r="AJN187" s="222"/>
      <c r="AJO187" s="222"/>
      <c r="AJP187" s="222"/>
      <c r="AJQ187" s="222"/>
      <c r="AJR187" s="222"/>
      <c r="AJS187" s="222"/>
      <c r="AJT187" s="222"/>
      <c r="AJU187" s="222"/>
      <c r="AJV187" s="222"/>
      <c r="AJW187" s="222"/>
      <c r="AJX187" s="222"/>
      <c r="AJY187" s="222"/>
      <c r="AJZ187" s="222"/>
      <c r="AKA187" s="222"/>
      <c r="AKB187" s="222"/>
      <c r="AKC187" s="222"/>
      <c r="AKD187" s="222"/>
      <c r="AKE187" s="222"/>
      <c r="AKF187" s="222"/>
      <c r="AKG187" s="222"/>
      <c r="AKH187" s="222"/>
      <c r="AKI187" s="222"/>
      <c r="AKJ187" s="222"/>
      <c r="AKK187" s="222"/>
      <c r="AKL187" s="222"/>
      <c r="AKM187" s="222"/>
      <c r="AKN187" s="222"/>
      <c r="AKO187" s="222"/>
      <c r="AKP187" s="222"/>
      <c r="AKQ187" s="222"/>
      <c r="AKR187" s="222"/>
      <c r="AKS187" s="222"/>
      <c r="AKT187" s="222"/>
      <c r="AKU187" s="222"/>
      <c r="AKV187" s="222"/>
      <c r="AKW187" s="222"/>
      <c r="AKX187" s="222"/>
      <c r="AKY187" s="222"/>
      <c r="AKZ187" s="222"/>
      <c r="ALA187" s="222"/>
      <c r="ALB187" s="222"/>
      <c r="ALC187" s="222"/>
      <c r="ALD187" s="222"/>
      <c r="ALE187" s="222"/>
      <c r="ALF187" s="222"/>
      <c r="ALG187" s="222"/>
      <c r="ALH187" s="222"/>
      <c r="ALI187" s="222"/>
      <c r="ALJ187" s="222"/>
      <c r="ALK187" s="222"/>
      <c r="ALL187" s="222"/>
      <c r="ALM187" s="222"/>
      <c r="ALN187" s="222"/>
      <c r="ALO187" s="222"/>
    </row>
    <row r="188" spans="1:1003" s="322" customFormat="1" x14ac:dyDescent="0.25">
      <c r="A188" s="223"/>
      <c r="B188" s="331"/>
      <c r="C188" s="330"/>
      <c r="D188" s="331"/>
      <c r="E188" s="222"/>
      <c r="F188" s="222"/>
      <c r="G188" s="222"/>
      <c r="H188" s="222"/>
      <c r="I188" s="222"/>
      <c r="J188" s="222"/>
      <c r="K188" s="222"/>
      <c r="L188" s="222"/>
      <c r="M188" s="222"/>
      <c r="N188" s="222"/>
      <c r="O188" s="222"/>
      <c r="P188" s="222"/>
      <c r="Q188" s="222"/>
      <c r="R188" s="222"/>
      <c r="S188" s="222"/>
      <c r="T188" s="222"/>
      <c r="U188" s="222"/>
      <c r="V188" s="222"/>
      <c r="W188" s="222"/>
      <c r="X188" s="222"/>
      <c r="Y188" s="222"/>
      <c r="Z188" s="222"/>
      <c r="AA188" s="222"/>
      <c r="AB188" s="222"/>
      <c r="AC188" s="222"/>
      <c r="AD188" s="222"/>
      <c r="AE188" s="222"/>
      <c r="AF188" s="222"/>
      <c r="AG188" s="222"/>
      <c r="AH188" s="222"/>
      <c r="AI188" s="222"/>
      <c r="AJ188" s="222"/>
      <c r="AK188" s="222"/>
      <c r="AL188" s="222"/>
      <c r="AM188" s="222"/>
      <c r="AN188" s="222"/>
      <c r="AO188" s="222"/>
      <c r="AP188" s="222"/>
      <c r="AQ188" s="222"/>
      <c r="AR188" s="222"/>
      <c r="AS188" s="222"/>
      <c r="AT188" s="222"/>
      <c r="AU188" s="222"/>
      <c r="AV188" s="222"/>
      <c r="AW188" s="222"/>
      <c r="AX188" s="222"/>
      <c r="AY188" s="222"/>
      <c r="AZ188" s="222"/>
      <c r="BA188" s="222"/>
      <c r="BB188" s="222"/>
      <c r="BC188" s="222"/>
      <c r="BD188" s="222"/>
      <c r="BE188" s="222"/>
      <c r="BF188" s="222"/>
      <c r="BG188" s="222"/>
      <c r="BH188" s="222"/>
      <c r="BI188" s="222"/>
      <c r="BJ188" s="222"/>
      <c r="BK188" s="222"/>
      <c r="BL188" s="222"/>
      <c r="BM188" s="222"/>
      <c r="BN188" s="222"/>
      <c r="BO188" s="222"/>
      <c r="BP188" s="222"/>
      <c r="BQ188" s="222"/>
      <c r="BR188" s="222"/>
      <c r="BS188" s="222"/>
      <c r="BT188" s="222"/>
      <c r="BU188" s="222"/>
      <c r="BV188" s="222"/>
      <c r="BW188" s="222"/>
      <c r="BX188" s="222"/>
      <c r="BY188" s="222"/>
      <c r="BZ188" s="222"/>
      <c r="CA188" s="222"/>
      <c r="CB188" s="222"/>
      <c r="CC188" s="222"/>
      <c r="CD188" s="222"/>
      <c r="CE188" s="222"/>
      <c r="CF188" s="222"/>
      <c r="CG188" s="222"/>
      <c r="CH188" s="222"/>
      <c r="CI188" s="222"/>
      <c r="CJ188" s="222"/>
      <c r="CK188" s="222"/>
      <c r="CL188" s="222"/>
      <c r="CM188" s="222"/>
      <c r="CN188" s="222"/>
      <c r="CO188" s="222"/>
      <c r="CP188" s="222"/>
      <c r="CQ188" s="222"/>
      <c r="CR188" s="222"/>
      <c r="CS188" s="222"/>
      <c r="CT188" s="222"/>
      <c r="CU188" s="222"/>
      <c r="CV188" s="222"/>
      <c r="CW188" s="222"/>
      <c r="CX188" s="222"/>
      <c r="CY188" s="222"/>
      <c r="CZ188" s="222"/>
      <c r="DA188" s="222"/>
      <c r="DB188" s="222"/>
      <c r="DC188" s="222"/>
      <c r="DD188" s="222"/>
      <c r="DE188" s="222"/>
      <c r="DF188" s="222"/>
      <c r="DG188" s="222"/>
      <c r="DH188" s="222"/>
      <c r="DI188" s="222"/>
      <c r="DJ188" s="222"/>
      <c r="DK188" s="222"/>
      <c r="DL188" s="222"/>
      <c r="DM188" s="222"/>
      <c r="DN188" s="222"/>
      <c r="DO188" s="222"/>
      <c r="DP188" s="222"/>
      <c r="DQ188" s="222"/>
      <c r="DR188" s="222"/>
      <c r="DS188" s="222"/>
      <c r="DT188" s="222"/>
      <c r="DU188" s="222"/>
      <c r="DV188" s="222"/>
      <c r="DW188" s="222"/>
      <c r="DX188" s="222"/>
      <c r="DY188" s="222"/>
      <c r="DZ188" s="222"/>
      <c r="EA188" s="222"/>
      <c r="EB188" s="222"/>
      <c r="EC188" s="222"/>
      <c r="ED188" s="222"/>
      <c r="EE188" s="222"/>
      <c r="EF188" s="222"/>
      <c r="EG188" s="222"/>
      <c r="EH188" s="222"/>
      <c r="EI188" s="222"/>
      <c r="EJ188" s="222"/>
      <c r="EK188" s="222"/>
      <c r="EL188" s="222"/>
      <c r="EM188" s="222"/>
      <c r="EN188" s="222"/>
      <c r="EO188" s="222"/>
      <c r="EP188" s="222"/>
      <c r="EQ188" s="222"/>
      <c r="ER188" s="222"/>
      <c r="ES188" s="222"/>
      <c r="ET188" s="222"/>
      <c r="EU188" s="222"/>
      <c r="EV188" s="222"/>
      <c r="EW188" s="222"/>
      <c r="EX188" s="222"/>
      <c r="EY188" s="222"/>
      <c r="EZ188" s="222"/>
      <c r="FA188" s="222"/>
      <c r="FB188" s="222"/>
      <c r="FC188" s="222"/>
      <c r="FD188" s="222"/>
      <c r="FE188" s="222"/>
      <c r="FF188" s="222"/>
      <c r="FG188" s="222"/>
      <c r="FH188" s="222"/>
      <c r="FI188" s="222"/>
      <c r="FJ188" s="222"/>
      <c r="FK188" s="222"/>
      <c r="FL188" s="222"/>
      <c r="FM188" s="222"/>
      <c r="FN188" s="222"/>
      <c r="FO188" s="222"/>
      <c r="FP188" s="222"/>
      <c r="FQ188" s="222"/>
      <c r="FR188" s="222"/>
      <c r="FS188" s="222"/>
      <c r="FT188" s="222"/>
      <c r="FU188" s="222"/>
      <c r="FV188" s="222"/>
      <c r="FW188" s="222"/>
      <c r="FX188" s="222"/>
      <c r="FY188" s="222"/>
      <c r="FZ188" s="222"/>
      <c r="GA188" s="222"/>
      <c r="GB188" s="222"/>
      <c r="GC188" s="222"/>
      <c r="GD188" s="222"/>
      <c r="GE188" s="222"/>
      <c r="GF188" s="222"/>
      <c r="GG188" s="222"/>
      <c r="GH188" s="222"/>
      <c r="GI188" s="222"/>
      <c r="GJ188" s="222"/>
      <c r="GK188" s="222"/>
      <c r="GL188" s="222"/>
      <c r="GM188" s="222"/>
      <c r="GN188" s="222"/>
      <c r="GO188" s="222"/>
      <c r="GP188" s="222"/>
      <c r="GQ188" s="222"/>
      <c r="GR188" s="222"/>
      <c r="GS188" s="222"/>
      <c r="GT188" s="222"/>
      <c r="GU188" s="222"/>
      <c r="GV188" s="222"/>
      <c r="GW188" s="222"/>
      <c r="GX188" s="222"/>
      <c r="GY188" s="222"/>
      <c r="GZ188" s="222"/>
      <c r="HA188" s="222"/>
      <c r="HB188" s="222"/>
      <c r="HC188" s="222"/>
      <c r="HD188" s="222"/>
      <c r="HE188" s="222"/>
      <c r="HF188" s="222"/>
      <c r="HG188" s="222"/>
      <c r="HH188" s="222"/>
      <c r="HI188" s="222"/>
      <c r="HJ188" s="222"/>
      <c r="HK188" s="222"/>
      <c r="HL188" s="222"/>
      <c r="HM188" s="222"/>
      <c r="HN188" s="222"/>
      <c r="HO188" s="222"/>
      <c r="HP188" s="222"/>
      <c r="HQ188" s="222"/>
      <c r="HR188" s="222"/>
      <c r="HS188" s="222"/>
      <c r="HT188" s="222"/>
      <c r="HU188" s="222"/>
      <c r="HV188" s="222"/>
      <c r="HW188" s="222"/>
      <c r="HX188" s="222"/>
      <c r="HY188" s="222"/>
      <c r="HZ188" s="222"/>
      <c r="IA188" s="222"/>
      <c r="IB188" s="222"/>
      <c r="IC188" s="222"/>
      <c r="ID188" s="222"/>
      <c r="IE188" s="222"/>
      <c r="IF188" s="222"/>
      <c r="IG188" s="222"/>
      <c r="IH188" s="222"/>
      <c r="II188" s="222"/>
      <c r="IJ188" s="222"/>
      <c r="IK188" s="222"/>
      <c r="IL188" s="222"/>
      <c r="IM188" s="222"/>
      <c r="IN188" s="222"/>
      <c r="IO188" s="222"/>
      <c r="IP188" s="222"/>
      <c r="IQ188" s="222"/>
      <c r="IR188" s="222"/>
      <c r="IS188" s="222"/>
      <c r="IT188" s="222"/>
      <c r="IU188" s="222"/>
      <c r="IV188" s="222"/>
      <c r="IW188" s="222"/>
      <c r="IX188" s="222"/>
      <c r="IY188" s="222"/>
      <c r="IZ188" s="222"/>
      <c r="JA188" s="222"/>
      <c r="JB188" s="222"/>
      <c r="JC188" s="222"/>
      <c r="JD188" s="222"/>
      <c r="JE188" s="222"/>
      <c r="JF188" s="222"/>
      <c r="JG188" s="222"/>
      <c r="JH188" s="222"/>
      <c r="JI188" s="222"/>
      <c r="JJ188" s="222"/>
      <c r="JK188" s="222"/>
      <c r="JL188" s="222"/>
      <c r="JM188" s="222"/>
      <c r="JN188" s="222"/>
      <c r="JO188" s="222"/>
      <c r="JP188" s="222"/>
      <c r="JQ188" s="222"/>
      <c r="JR188" s="222"/>
      <c r="JS188" s="222"/>
      <c r="JT188" s="222"/>
      <c r="JU188" s="222"/>
      <c r="JV188" s="222"/>
      <c r="JW188" s="222"/>
      <c r="JX188" s="222"/>
      <c r="JY188" s="222"/>
      <c r="JZ188" s="222"/>
      <c r="KA188" s="222"/>
      <c r="KB188" s="222"/>
      <c r="KC188" s="222"/>
      <c r="KD188" s="222"/>
      <c r="KE188" s="222"/>
      <c r="KF188" s="222"/>
      <c r="KG188" s="222"/>
      <c r="KH188" s="222"/>
      <c r="KI188" s="222"/>
      <c r="KJ188" s="222"/>
      <c r="KK188" s="222"/>
      <c r="KL188" s="222"/>
      <c r="KM188" s="222"/>
      <c r="KN188" s="222"/>
      <c r="KO188" s="222"/>
      <c r="KP188" s="222"/>
      <c r="KQ188" s="222"/>
      <c r="KR188" s="222"/>
      <c r="KS188" s="222"/>
      <c r="KT188" s="222"/>
      <c r="KU188" s="222"/>
      <c r="KV188" s="222"/>
      <c r="KW188" s="222"/>
      <c r="KX188" s="222"/>
      <c r="KY188" s="222"/>
      <c r="KZ188" s="222"/>
      <c r="LA188" s="222"/>
      <c r="LB188" s="222"/>
      <c r="LC188" s="222"/>
      <c r="LD188" s="222"/>
      <c r="LE188" s="222"/>
      <c r="LF188" s="222"/>
      <c r="LG188" s="222"/>
      <c r="LH188" s="222"/>
      <c r="LI188" s="222"/>
      <c r="LJ188" s="222"/>
      <c r="LK188" s="222"/>
      <c r="LL188" s="222"/>
      <c r="LM188" s="222"/>
      <c r="LN188" s="222"/>
      <c r="LO188" s="222"/>
      <c r="LP188" s="222"/>
      <c r="LQ188" s="222"/>
      <c r="LR188" s="222"/>
      <c r="LS188" s="222"/>
      <c r="LT188" s="222"/>
      <c r="LU188" s="222"/>
      <c r="LV188" s="222"/>
      <c r="LW188" s="222"/>
      <c r="LX188" s="222"/>
      <c r="LY188" s="222"/>
      <c r="LZ188" s="222"/>
      <c r="MA188" s="222"/>
      <c r="MB188" s="222"/>
      <c r="MC188" s="222"/>
      <c r="MD188" s="222"/>
      <c r="ME188" s="222"/>
      <c r="MF188" s="222"/>
      <c r="MG188" s="222"/>
      <c r="MH188" s="222"/>
      <c r="MI188" s="222"/>
      <c r="MJ188" s="222"/>
      <c r="MK188" s="222"/>
      <c r="ML188" s="222"/>
      <c r="MM188" s="222"/>
      <c r="MN188" s="222"/>
      <c r="MO188" s="222"/>
      <c r="MP188" s="222"/>
      <c r="MQ188" s="222"/>
      <c r="MR188" s="222"/>
      <c r="MS188" s="222"/>
      <c r="MT188" s="222"/>
      <c r="MU188" s="222"/>
      <c r="MV188" s="222"/>
      <c r="MW188" s="222"/>
      <c r="MX188" s="222"/>
      <c r="MY188" s="222"/>
      <c r="MZ188" s="222"/>
      <c r="NA188" s="222"/>
      <c r="NB188" s="222"/>
      <c r="NC188" s="222"/>
      <c r="ND188" s="222"/>
      <c r="NE188" s="222"/>
      <c r="NF188" s="222"/>
      <c r="NG188" s="222"/>
      <c r="NH188" s="222"/>
      <c r="NI188" s="222"/>
      <c r="NJ188" s="222"/>
      <c r="NK188" s="222"/>
      <c r="NL188" s="222"/>
      <c r="NM188" s="222"/>
      <c r="NN188" s="222"/>
      <c r="NO188" s="222"/>
      <c r="NP188" s="222"/>
      <c r="NQ188" s="222"/>
      <c r="NR188" s="222"/>
      <c r="NS188" s="222"/>
      <c r="NT188" s="222"/>
      <c r="NU188" s="222"/>
      <c r="NV188" s="222"/>
      <c r="NW188" s="222"/>
      <c r="NX188" s="222"/>
      <c r="NY188" s="222"/>
      <c r="NZ188" s="222"/>
      <c r="OA188" s="222"/>
      <c r="OB188" s="222"/>
      <c r="OC188" s="222"/>
      <c r="OD188" s="222"/>
      <c r="OE188" s="222"/>
      <c r="OF188" s="222"/>
      <c r="OG188" s="222"/>
      <c r="OH188" s="222"/>
      <c r="OI188" s="222"/>
      <c r="OJ188" s="222"/>
      <c r="OK188" s="222"/>
      <c r="OL188" s="222"/>
      <c r="OM188" s="222"/>
      <c r="ON188" s="222"/>
      <c r="OO188" s="222"/>
      <c r="OP188" s="222"/>
      <c r="OQ188" s="222"/>
      <c r="OR188" s="222"/>
      <c r="OS188" s="222"/>
      <c r="OT188" s="222"/>
      <c r="OU188" s="222"/>
      <c r="OV188" s="222"/>
      <c r="OW188" s="222"/>
      <c r="OX188" s="222"/>
      <c r="OY188" s="222"/>
      <c r="OZ188" s="222"/>
      <c r="PA188" s="222"/>
      <c r="PB188" s="222"/>
      <c r="PC188" s="222"/>
      <c r="PD188" s="222"/>
      <c r="PE188" s="222"/>
      <c r="PF188" s="222"/>
      <c r="PG188" s="222"/>
      <c r="PH188" s="222"/>
      <c r="PI188" s="222"/>
      <c r="PJ188" s="222"/>
      <c r="PK188" s="222"/>
      <c r="PL188" s="222"/>
      <c r="PM188" s="222"/>
      <c r="PN188" s="222"/>
      <c r="PO188" s="222"/>
      <c r="PP188" s="222"/>
      <c r="PQ188" s="222"/>
      <c r="PR188" s="222"/>
      <c r="PS188" s="222"/>
      <c r="PT188" s="222"/>
      <c r="PU188" s="222"/>
      <c r="PV188" s="222"/>
      <c r="PW188" s="222"/>
      <c r="PX188" s="222"/>
      <c r="PY188" s="222"/>
      <c r="PZ188" s="222"/>
      <c r="QA188" s="222"/>
      <c r="QB188" s="222"/>
      <c r="QC188" s="222"/>
      <c r="QD188" s="222"/>
      <c r="QE188" s="222"/>
      <c r="QF188" s="222"/>
      <c r="QG188" s="222"/>
      <c r="QH188" s="222"/>
      <c r="QI188" s="222"/>
      <c r="QJ188" s="222"/>
      <c r="QK188" s="222"/>
      <c r="QL188" s="222"/>
      <c r="QM188" s="222"/>
      <c r="QN188" s="222"/>
      <c r="QO188" s="222"/>
      <c r="QP188" s="222"/>
      <c r="QQ188" s="222"/>
      <c r="QR188" s="222"/>
      <c r="QS188" s="222"/>
      <c r="QT188" s="222"/>
      <c r="QU188" s="222"/>
      <c r="QV188" s="222"/>
      <c r="QW188" s="222"/>
      <c r="QX188" s="222"/>
      <c r="QY188" s="222"/>
      <c r="QZ188" s="222"/>
      <c r="RA188" s="222"/>
      <c r="RB188" s="222"/>
      <c r="RC188" s="222"/>
      <c r="RD188" s="222"/>
      <c r="RE188" s="222"/>
      <c r="RF188" s="222"/>
      <c r="RG188" s="222"/>
      <c r="RH188" s="222"/>
      <c r="RI188" s="222"/>
      <c r="RJ188" s="222"/>
      <c r="RK188" s="222"/>
      <c r="RL188" s="222"/>
      <c r="RM188" s="222"/>
      <c r="RN188" s="222"/>
      <c r="RO188" s="222"/>
      <c r="RP188" s="222"/>
      <c r="RQ188" s="222"/>
      <c r="RR188" s="222"/>
      <c r="RS188" s="222"/>
      <c r="RT188" s="222"/>
      <c r="RU188" s="222"/>
      <c r="RV188" s="222"/>
      <c r="RW188" s="222"/>
      <c r="RX188" s="222"/>
      <c r="RY188" s="222"/>
      <c r="RZ188" s="222"/>
      <c r="SA188" s="222"/>
      <c r="SB188" s="222"/>
      <c r="SC188" s="222"/>
      <c r="SD188" s="222"/>
      <c r="SE188" s="222"/>
      <c r="SF188" s="222"/>
      <c r="SG188" s="222"/>
      <c r="SH188" s="222"/>
      <c r="SI188" s="222"/>
      <c r="SJ188" s="222"/>
      <c r="SK188" s="222"/>
      <c r="SL188" s="222"/>
      <c r="SM188" s="222"/>
      <c r="SN188" s="222"/>
      <c r="SO188" s="222"/>
      <c r="SP188" s="222"/>
      <c r="SQ188" s="222"/>
      <c r="SR188" s="222"/>
      <c r="SS188" s="222"/>
      <c r="ST188" s="222"/>
      <c r="SU188" s="222"/>
      <c r="SV188" s="222"/>
      <c r="SW188" s="222"/>
      <c r="SX188" s="222"/>
      <c r="SY188" s="222"/>
      <c r="SZ188" s="222"/>
      <c r="TA188" s="222"/>
      <c r="TB188" s="222"/>
      <c r="TC188" s="222"/>
      <c r="TD188" s="222"/>
      <c r="TE188" s="222"/>
      <c r="TF188" s="222"/>
      <c r="TG188" s="222"/>
      <c r="TH188" s="222"/>
      <c r="TI188" s="222"/>
      <c r="TJ188" s="222"/>
      <c r="TK188" s="222"/>
      <c r="TL188" s="222"/>
      <c r="TM188" s="222"/>
      <c r="TN188" s="222"/>
      <c r="TO188" s="222"/>
      <c r="TP188" s="222"/>
      <c r="TQ188" s="222"/>
      <c r="TR188" s="222"/>
      <c r="TS188" s="222"/>
      <c r="TT188" s="222"/>
      <c r="TU188" s="222"/>
      <c r="TV188" s="222"/>
      <c r="TW188" s="222"/>
      <c r="TX188" s="222"/>
      <c r="TY188" s="222"/>
      <c r="TZ188" s="222"/>
      <c r="UA188" s="222"/>
      <c r="UB188" s="222"/>
      <c r="UC188" s="222"/>
      <c r="UD188" s="222"/>
      <c r="UE188" s="222"/>
      <c r="UF188" s="222"/>
      <c r="UG188" s="222"/>
      <c r="UH188" s="222"/>
      <c r="UI188" s="222"/>
      <c r="UJ188" s="222"/>
      <c r="UK188" s="222"/>
      <c r="UL188" s="222"/>
      <c r="UM188" s="222"/>
      <c r="UN188" s="222"/>
      <c r="UO188" s="222"/>
      <c r="UP188" s="222"/>
      <c r="UQ188" s="222"/>
      <c r="UR188" s="222"/>
      <c r="US188" s="222"/>
      <c r="UT188" s="222"/>
      <c r="UU188" s="222"/>
      <c r="UV188" s="222"/>
      <c r="UW188" s="222"/>
      <c r="UX188" s="222"/>
      <c r="UY188" s="222"/>
      <c r="UZ188" s="222"/>
      <c r="VA188" s="222"/>
      <c r="VB188" s="222"/>
      <c r="VC188" s="222"/>
      <c r="VD188" s="222"/>
      <c r="VE188" s="222"/>
      <c r="VF188" s="222"/>
      <c r="VG188" s="222"/>
      <c r="VH188" s="222"/>
      <c r="VI188" s="222"/>
      <c r="VJ188" s="222"/>
      <c r="VK188" s="222"/>
      <c r="VL188" s="222"/>
      <c r="VM188" s="222"/>
      <c r="VN188" s="222"/>
      <c r="VO188" s="222"/>
      <c r="VP188" s="222"/>
      <c r="VQ188" s="222"/>
      <c r="VR188" s="222"/>
      <c r="VS188" s="222"/>
      <c r="VT188" s="222"/>
      <c r="VU188" s="222"/>
      <c r="VV188" s="222"/>
      <c r="VW188" s="222"/>
      <c r="VX188" s="222"/>
      <c r="VY188" s="222"/>
      <c r="VZ188" s="222"/>
      <c r="WA188" s="222"/>
      <c r="WB188" s="222"/>
      <c r="WC188" s="222"/>
      <c r="WD188" s="222"/>
      <c r="WE188" s="222"/>
      <c r="WF188" s="222"/>
      <c r="WG188" s="222"/>
      <c r="WH188" s="222"/>
      <c r="WI188" s="222"/>
      <c r="WJ188" s="222"/>
      <c r="WK188" s="222"/>
      <c r="WL188" s="222"/>
      <c r="WM188" s="222"/>
      <c r="WN188" s="222"/>
      <c r="WO188" s="222"/>
      <c r="WP188" s="222"/>
      <c r="WQ188" s="222"/>
      <c r="WR188" s="222"/>
      <c r="WS188" s="222"/>
      <c r="WT188" s="222"/>
      <c r="WU188" s="222"/>
      <c r="WV188" s="222"/>
      <c r="WW188" s="222"/>
      <c r="WX188" s="222"/>
      <c r="WY188" s="222"/>
      <c r="WZ188" s="222"/>
      <c r="XA188" s="222"/>
      <c r="XB188" s="222"/>
      <c r="XC188" s="222"/>
      <c r="XD188" s="222"/>
      <c r="XE188" s="222"/>
      <c r="XF188" s="222"/>
      <c r="XG188" s="222"/>
      <c r="XH188" s="222"/>
      <c r="XI188" s="222"/>
      <c r="XJ188" s="222"/>
      <c r="XK188" s="222"/>
      <c r="XL188" s="222"/>
      <c r="XM188" s="222"/>
      <c r="XN188" s="222"/>
      <c r="XO188" s="222"/>
      <c r="XP188" s="222"/>
      <c r="XQ188" s="222"/>
      <c r="XR188" s="222"/>
      <c r="XS188" s="222"/>
      <c r="XT188" s="222"/>
      <c r="XU188" s="222"/>
      <c r="XV188" s="222"/>
      <c r="XW188" s="222"/>
      <c r="XX188" s="222"/>
      <c r="XY188" s="222"/>
      <c r="XZ188" s="222"/>
      <c r="YA188" s="222"/>
      <c r="YB188" s="222"/>
      <c r="YC188" s="222"/>
      <c r="YD188" s="222"/>
      <c r="YE188" s="222"/>
      <c r="YF188" s="222"/>
      <c r="YG188" s="222"/>
      <c r="YH188" s="222"/>
      <c r="YI188" s="222"/>
      <c r="YJ188" s="222"/>
      <c r="YK188" s="222"/>
      <c r="YL188" s="222"/>
      <c r="YM188" s="222"/>
      <c r="YN188" s="222"/>
      <c r="YO188" s="222"/>
      <c r="YP188" s="222"/>
      <c r="YQ188" s="222"/>
      <c r="YR188" s="222"/>
      <c r="YS188" s="222"/>
      <c r="YT188" s="222"/>
      <c r="YU188" s="222"/>
      <c r="YV188" s="222"/>
      <c r="YW188" s="222"/>
      <c r="YX188" s="222"/>
      <c r="YY188" s="222"/>
      <c r="YZ188" s="222"/>
      <c r="ZA188" s="222"/>
      <c r="ZB188" s="222"/>
      <c r="ZC188" s="222"/>
      <c r="ZD188" s="222"/>
      <c r="ZE188" s="222"/>
      <c r="ZF188" s="222"/>
      <c r="ZG188" s="222"/>
      <c r="ZH188" s="222"/>
      <c r="ZI188" s="222"/>
      <c r="ZJ188" s="222"/>
      <c r="ZK188" s="222"/>
      <c r="ZL188" s="222"/>
      <c r="ZM188" s="222"/>
      <c r="ZN188" s="222"/>
      <c r="ZO188" s="222"/>
      <c r="ZP188" s="222"/>
      <c r="ZQ188" s="222"/>
      <c r="ZR188" s="222"/>
      <c r="ZS188" s="222"/>
      <c r="ZT188" s="222"/>
      <c r="ZU188" s="222"/>
      <c r="ZV188" s="222"/>
      <c r="ZW188" s="222"/>
      <c r="ZX188" s="222"/>
      <c r="ZY188" s="222"/>
      <c r="ZZ188" s="222"/>
      <c r="AAA188" s="222"/>
      <c r="AAB188" s="222"/>
      <c r="AAC188" s="222"/>
      <c r="AAD188" s="222"/>
      <c r="AAE188" s="222"/>
      <c r="AAF188" s="222"/>
      <c r="AAG188" s="222"/>
      <c r="AAH188" s="222"/>
      <c r="AAI188" s="222"/>
      <c r="AAJ188" s="222"/>
      <c r="AAK188" s="222"/>
      <c r="AAL188" s="222"/>
      <c r="AAM188" s="222"/>
      <c r="AAN188" s="222"/>
      <c r="AAO188" s="222"/>
      <c r="AAP188" s="222"/>
      <c r="AAQ188" s="222"/>
      <c r="AAR188" s="222"/>
      <c r="AAS188" s="222"/>
      <c r="AAT188" s="222"/>
      <c r="AAU188" s="222"/>
      <c r="AAV188" s="222"/>
      <c r="AAW188" s="222"/>
      <c r="AAX188" s="222"/>
      <c r="AAY188" s="222"/>
      <c r="AAZ188" s="222"/>
      <c r="ABA188" s="222"/>
      <c r="ABB188" s="222"/>
      <c r="ABC188" s="222"/>
      <c r="ABD188" s="222"/>
      <c r="ABE188" s="222"/>
      <c r="ABF188" s="222"/>
      <c r="ABG188" s="222"/>
      <c r="ABH188" s="222"/>
      <c r="ABI188" s="222"/>
      <c r="ABJ188" s="222"/>
      <c r="ABK188" s="222"/>
      <c r="ABL188" s="222"/>
      <c r="ABM188" s="222"/>
      <c r="ABN188" s="222"/>
      <c r="ABO188" s="222"/>
      <c r="ABP188" s="222"/>
      <c r="ABQ188" s="222"/>
      <c r="ABR188" s="222"/>
      <c r="ABS188" s="222"/>
      <c r="ABT188" s="222"/>
      <c r="ABU188" s="222"/>
      <c r="ABV188" s="222"/>
      <c r="ABW188" s="222"/>
      <c r="ABX188" s="222"/>
      <c r="ABY188" s="222"/>
      <c r="ABZ188" s="222"/>
      <c r="ACA188" s="222"/>
      <c r="ACB188" s="222"/>
      <c r="ACC188" s="222"/>
      <c r="ACD188" s="222"/>
      <c r="ACE188" s="222"/>
      <c r="ACF188" s="222"/>
      <c r="ACG188" s="222"/>
      <c r="ACH188" s="222"/>
      <c r="ACI188" s="222"/>
      <c r="ACJ188" s="222"/>
      <c r="ACK188" s="222"/>
      <c r="ACL188" s="222"/>
      <c r="ACM188" s="222"/>
      <c r="ACN188" s="222"/>
      <c r="ACO188" s="222"/>
      <c r="ACP188" s="222"/>
      <c r="ACQ188" s="222"/>
      <c r="ACR188" s="222"/>
      <c r="ACS188" s="222"/>
      <c r="ACT188" s="222"/>
      <c r="ACU188" s="222"/>
      <c r="ACV188" s="222"/>
      <c r="ACW188" s="222"/>
      <c r="ACX188" s="222"/>
      <c r="ACY188" s="222"/>
      <c r="ACZ188" s="222"/>
      <c r="ADA188" s="222"/>
      <c r="ADB188" s="222"/>
      <c r="ADC188" s="222"/>
      <c r="ADD188" s="222"/>
      <c r="ADE188" s="222"/>
      <c r="ADF188" s="222"/>
      <c r="ADG188" s="222"/>
      <c r="ADH188" s="222"/>
      <c r="ADI188" s="222"/>
      <c r="ADJ188" s="222"/>
      <c r="ADK188" s="222"/>
      <c r="ADL188" s="222"/>
      <c r="ADM188" s="222"/>
      <c r="ADN188" s="222"/>
      <c r="ADO188" s="222"/>
      <c r="ADP188" s="222"/>
      <c r="ADQ188" s="222"/>
      <c r="ADR188" s="222"/>
      <c r="ADS188" s="222"/>
      <c r="ADT188" s="222"/>
      <c r="ADU188" s="222"/>
      <c r="ADV188" s="222"/>
      <c r="ADW188" s="222"/>
      <c r="ADX188" s="222"/>
      <c r="ADY188" s="222"/>
      <c r="ADZ188" s="222"/>
      <c r="AEA188" s="222"/>
      <c r="AEB188" s="222"/>
      <c r="AEC188" s="222"/>
      <c r="AED188" s="222"/>
      <c r="AEE188" s="222"/>
      <c r="AEF188" s="222"/>
      <c r="AEG188" s="222"/>
      <c r="AEH188" s="222"/>
      <c r="AEI188" s="222"/>
      <c r="AEJ188" s="222"/>
      <c r="AEK188" s="222"/>
      <c r="AEL188" s="222"/>
      <c r="AEM188" s="222"/>
      <c r="AEN188" s="222"/>
      <c r="AEO188" s="222"/>
      <c r="AEP188" s="222"/>
      <c r="AEQ188" s="222"/>
      <c r="AER188" s="222"/>
      <c r="AES188" s="222"/>
      <c r="AET188" s="222"/>
      <c r="AEU188" s="222"/>
      <c r="AEV188" s="222"/>
      <c r="AEW188" s="222"/>
      <c r="AEX188" s="222"/>
      <c r="AEY188" s="222"/>
      <c r="AEZ188" s="222"/>
      <c r="AFA188" s="222"/>
      <c r="AFB188" s="222"/>
      <c r="AFC188" s="222"/>
      <c r="AFD188" s="222"/>
      <c r="AFE188" s="222"/>
      <c r="AFF188" s="222"/>
      <c r="AFG188" s="222"/>
      <c r="AFH188" s="222"/>
      <c r="AFI188" s="222"/>
      <c r="AFJ188" s="222"/>
      <c r="AFK188" s="222"/>
      <c r="AFL188" s="222"/>
      <c r="AFM188" s="222"/>
      <c r="AFN188" s="222"/>
      <c r="AFO188" s="222"/>
      <c r="AFP188" s="222"/>
      <c r="AFQ188" s="222"/>
      <c r="AFR188" s="222"/>
      <c r="AFS188" s="222"/>
      <c r="AFT188" s="222"/>
      <c r="AFU188" s="222"/>
      <c r="AFV188" s="222"/>
      <c r="AFW188" s="222"/>
      <c r="AFX188" s="222"/>
      <c r="AFY188" s="222"/>
      <c r="AFZ188" s="222"/>
      <c r="AGA188" s="222"/>
      <c r="AGB188" s="222"/>
      <c r="AGC188" s="222"/>
      <c r="AGD188" s="222"/>
      <c r="AGE188" s="222"/>
      <c r="AGF188" s="222"/>
      <c r="AGG188" s="222"/>
      <c r="AGH188" s="222"/>
      <c r="AGI188" s="222"/>
      <c r="AGJ188" s="222"/>
      <c r="AGK188" s="222"/>
      <c r="AGL188" s="222"/>
      <c r="AGM188" s="222"/>
      <c r="AGN188" s="222"/>
      <c r="AGO188" s="222"/>
      <c r="AGP188" s="222"/>
      <c r="AGQ188" s="222"/>
      <c r="AGR188" s="222"/>
      <c r="AGS188" s="222"/>
      <c r="AGT188" s="222"/>
      <c r="AGU188" s="222"/>
      <c r="AGV188" s="222"/>
      <c r="AGW188" s="222"/>
      <c r="AGX188" s="222"/>
      <c r="AGY188" s="222"/>
      <c r="AGZ188" s="222"/>
      <c r="AHA188" s="222"/>
      <c r="AHB188" s="222"/>
      <c r="AHC188" s="222"/>
      <c r="AHD188" s="222"/>
      <c r="AHE188" s="222"/>
      <c r="AHF188" s="222"/>
      <c r="AHG188" s="222"/>
      <c r="AHH188" s="222"/>
      <c r="AHI188" s="222"/>
      <c r="AHJ188" s="222"/>
      <c r="AHK188" s="222"/>
      <c r="AHL188" s="222"/>
      <c r="AHM188" s="222"/>
      <c r="AHN188" s="222"/>
      <c r="AHO188" s="222"/>
      <c r="AHP188" s="222"/>
      <c r="AHQ188" s="222"/>
      <c r="AHR188" s="222"/>
      <c r="AHS188" s="222"/>
      <c r="AHT188" s="222"/>
      <c r="AHU188" s="222"/>
      <c r="AHV188" s="222"/>
      <c r="AHW188" s="222"/>
      <c r="AHX188" s="222"/>
      <c r="AHY188" s="222"/>
      <c r="AHZ188" s="222"/>
      <c r="AIA188" s="222"/>
      <c r="AIB188" s="222"/>
      <c r="AIC188" s="222"/>
      <c r="AID188" s="222"/>
      <c r="AIE188" s="222"/>
      <c r="AIF188" s="222"/>
      <c r="AIG188" s="222"/>
      <c r="AIH188" s="222"/>
      <c r="AII188" s="222"/>
      <c r="AIJ188" s="222"/>
      <c r="AIK188" s="222"/>
      <c r="AIL188" s="222"/>
      <c r="AIM188" s="222"/>
      <c r="AIN188" s="222"/>
      <c r="AIO188" s="222"/>
      <c r="AIP188" s="222"/>
      <c r="AIQ188" s="222"/>
      <c r="AIR188" s="222"/>
      <c r="AIS188" s="222"/>
      <c r="AIT188" s="222"/>
      <c r="AIU188" s="222"/>
      <c r="AIV188" s="222"/>
      <c r="AIW188" s="222"/>
      <c r="AIX188" s="222"/>
      <c r="AIY188" s="222"/>
      <c r="AIZ188" s="222"/>
      <c r="AJA188" s="222"/>
      <c r="AJB188" s="222"/>
      <c r="AJC188" s="222"/>
      <c r="AJD188" s="222"/>
      <c r="AJE188" s="222"/>
      <c r="AJF188" s="222"/>
      <c r="AJG188" s="222"/>
      <c r="AJH188" s="222"/>
      <c r="AJI188" s="222"/>
      <c r="AJJ188" s="222"/>
      <c r="AJK188" s="222"/>
      <c r="AJL188" s="222"/>
      <c r="AJM188" s="222"/>
      <c r="AJN188" s="222"/>
      <c r="AJO188" s="222"/>
      <c r="AJP188" s="222"/>
      <c r="AJQ188" s="222"/>
      <c r="AJR188" s="222"/>
      <c r="AJS188" s="222"/>
      <c r="AJT188" s="222"/>
      <c r="AJU188" s="222"/>
      <c r="AJV188" s="222"/>
      <c r="AJW188" s="222"/>
      <c r="AJX188" s="222"/>
      <c r="AJY188" s="222"/>
      <c r="AJZ188" s="222"/>
      <c r="AKA188" s="222"/>
      <c r="AKB188" s="222"/>
      <c r="AKC188" s="222"/>
      <c r="AKD188" s="222"/>
      <c r="AKE188" s="222"/>
      <c r="AKF188" s="222"/>
      <c r="AKG188" s="222"/>
      <c r="AKH188" s="222"/>
      <c r="AKI188" s="222"/>
      <c r="AKJ188" s="222"/>
      <c r="AKK188" s="222"/>
      <c r="AKL188" s="222"/>
      <c r="AKM188" s="222"/>
      <c r="AKN188" s="222"/>
      <c r="AKO188" s="222"/>
      <c r="AKP188" s="222"/>
      <c r="AKQ188" s="222"/>
      <c r="AKR188" s="222"/>
      <c r="AKS188" s="222"/>
      <c r="AKT188" s="222"/>
      <c r="AKU188" s="222"/>
      <c r="AKV188" s="222"/>
      <c r="AKW188" s="222"/>
      <c r="AKX188" s="222"/>
      <c r="AKY188" s="222"/>
      <c r="AKZ188" s="222"/>
      <c r="ALA188" s="222"/>
      <c r="ALB188" s="222"/>
      <c r="ALC188" s="222"/>
      <c r="ALD188" s="222"/>
      <c r="ALE188" s="222"/>
      <c r="ALF188" s="222"/>
      <c r="ALG188" s="222"/>
      <c r="ALH188" s="222"/>
      <c r="ALI188" s="222"/>
      <c r="ALJ188" s="222"/>
      <c r="ALK188" s="222"/>
      <c r="ALL188" s="222"/>
      <c r="ALM188" s="222"/>
      <c r="ALN188" s="222"/>
      <c r="ALO188" s="222"/>
    </row>
    <row r="189" spans="1:1003" s="322" customFormat="1" x14ac:dyDescent="0.25">
      <c r="A189" s="223"/>
      <c r="B189" s="331"/>
      <c r="C189" s="330"/>
      <c r="D189" s="331"/>
      <c r="E189" s="222"/>
      <c r="F189" s="222"/>
      <c r="G189" s="222"/>
      <c r="H189" s="222"/>
      <c r="I189" s="222"/>
      <c r="J189" s="222"/>
      <c r="K189" s="222"/>
      <c r="L189" s="222"/>
      <c r="M189" s="222"/>
      <c r="N189" s="222"/>
      <c r="O189" s="222"/>
      <c r="P189" s="222"/>
      <c r="Q189" s="222"/>
      <c r="R189" s="222"/>
      <c r="S189" s="222"/>
      <c r="T189" s="222"/>
      <c r="U189" s="222"/>
      <c r="V189" s="222"/>
      <c r="W189" s="222"/>
      <c r="X189" s="222"/>
      <c r="Y189" s="222"/>
      <c r="Z189" s="222"/>
      <c r="AA189" s="222"/>
      <c r="AB189" s="222"/>
      <c r="AC189" s="222"/>
      <c r="AD189" s="222"/>
      <c r="AE189" s="222"/>
      <c r="AF189" s="222"/>
      <c r="AG189" s="222"/>
      <c r="AH189" s="222"/>
      <c r="AI189" s="222"/>
      <c r="AJ189" s="222"/>
      <c r="AK189" s="222"/>
      <c r="AL189" s="222"/>
      <c r="AM189" s="222"/>
      <c r="AN189" s="222"/>
      <c r="AO189" s="222"/>
      <c r="AP189" s="222"/>
      <c r="AQ189" s="222"/>
      <c r="AR189" s="222"/>
      <c r="AS189" s="222"/>
      <c r="AT189" s="222"/>
      <c r="AU189" s="222"/>
      <c r="AV189" s="222"/>
      <c r="AW189" s="222"/>
      <c r="AX189" s="222"/>
      <c r="AY189" s="222"/>
      <c r="AZ189" s="222"/>
      <c r="BA189" s="222"/>
      <c r="BB189" s="222"/>
      <c r="BC189" s="222"/>
      <c r="BD189" s="222"/>
      <c r="BE189" s="222"/>
      <c r="BF189" s="222"/>
      <c r="BG189" s="222"/>
      <c r="BH189" s="222"/>
      <c r="BI189" s="222"/>
      <c r="BJ189" s="222"/>
      <c r="BK189" s="222"/>
      <c r="BL189" s="222"/>
      <c r="BM189" s="222"/>
      <c r="BN189" s="222"/>
      <c r="BO189" s="222"/>
      <c r="BP189" s="222"/>
      <c r="BQ189" s="222"/>
      <c r="BR189" s="222"/>
      <c r="BS189" s="222"/>
      <c r="BT189" s="222"/>
      <c r="BU189" s="222"/>
      <c r="BV189" s="222"/>
      <c r="BW189" s="222"/>
      <c r="BX189" s="222"/>
      <c r="BY189" s="222"/>
      <c r="BZ189" s="222"/>
      <c r="CA189" s="222"/>
      <c r="CB189" s="222"/>
      <c r="CC189" s="222"/>
      <c r="CD189" s="222"/>
      <c r="CE189" s="222"/>
      <c r="CF189" s="222"/>
      <c r="CG189" s="222"/>
      <c r="CH189" s="222"/>
      <c r="CI189" s="222"/>
      <c r="CJ189" s="222"/>
      <c r="CK189" s="222"/>
      <c r="CL189" s="222"/>
      <c r="CM189" s="222"/>
      <c r="CN189" s="222"/>
      <c r="CO189" s="222"/>
      <c r="CP189" s="222"/>
      <c r="CQ189" s="222"/>
      <c r="CR189" s="222"/>
      <c r="CS189" s="222"/>
      <c r="CT189" s="222"/>
      <c r="CU189" s="222"/>
      <c r="CV189" s="222"/>
      <c r="CW189" s="222"/>
      <c r="CX189" s="222"/>
      <c r="CY189" s="222"/>
      <c r="CZ189" s="222"/>
      <c r="DA189" s="222"/>
      <c r="DB189" s="222"/>
      <c r="DC189" s="222"/>
      <c r="DD189" s="222"/>
      <c r="DE189" s="222"/>
      <c r="DF189" s="222"/>
      <c r="DG189" s="222"/>
      <c r="DH189" s="222"/>
      <c r="DI189" s="222"/>
      <c r="DJ189" s="222"/>
      <c r="DK189" s="222"/>
      <c r="DL189" s="222"/>
      <c r="DM189" s="222"/>
      <c r="DN189" s="222"/>
      <c r="DO189" s="222"/>
      <c r="DP189" s="222"/>
      <c r="DQ189" s="222"/>
      <c r="DR189" s="222"/>
      <c r="DS189" s="222"/>
      <c r="DT189" s="222"/>
      <c r="DU189" s="222"/>
      <c r="DV189" s="222"/>
      <c r="DW189" s="222"/>
      <c r="DX189" s="222"/>
      <c r="DY189" s="222"/>
      <c r="DZ189" s="222"/>
      <c r="EA189" s="222"/>
      <c r="EB189" s="222"/>
      <c r="EC189" s="222"/>
      <c r="ED189" s="222"/>
      <c r="EE189" s="222"/>
      <c r="EF189" s="222"/>
      <c r="EG189" s="222"/>
      <c r="EH189" s="222"/>
      <c r="EI189" s="222"/>
      <c r="EJ189" s="222"/>
      <c r="EK189" s="222"/>
      <c r="EL189" s="222"/>
      <c r="EM189" s="222"/>
      <c r="EN189" s="222"/>
      <c r="EO189" s="222"/>
      <c r="EP189" s="222"/>
      <c r="EQ189" s="222"/>
      <c r="ER189" s="222"/>
      <c r="ES189" s="222"/>
      <c r="ET189" s="222"/>
      <c r="EU189" s="222"/>
      <c r="EV189" s="222"/>
      <c r="EW189" s="222"/>
      <c r="EX189" s="222"/>
      <c r="EY189" s="222"/>
      <c r="EZ189" s="222"/>
      <c r="FA189" s="222"/>
      <c r="FB189" s="222"/>
      <c r="FC189" s="222"/>
      <c r="FD189" s="222"/>
      <c r="FE189" s="222"/>
      <c r="FF189" s="222"/>
      <c r="FG189" s="222"/>
      <c r="FH189" s="222"/>
      <c r="FI189" s="222"/>
      <c r="FJ189" s="222"/>
      <c r="FK189" s="222"/>
      <c r="FL189" s="222"/>
      <c r="FM189" s="222"/>
      <c r="FN189" s="222"/>
      <c r="FO189" s="222"/>
      <c r="FP189" s="222"/>
      <c r="FQ189" s="222"/>
      <c r="FR189" s="222"/>
      <c r="FS189" s="222"/>
      <c r="FT189" s="222"/>
      <c r="FU189" s="222"/>
      <c r="FV189" s="222"/>
      <c r="FW189" s="222"/>
      <c r="FX189" s="222"/>
      <c r="FY189" s="222"/>
      <c r="FZ189" s="222"/>
      <c r="GA189" s="222"/>
      <c r="GB189" s="222"/>
      <c r="GC189" s="222"/>
      <c r="GD189" s="222"/>
      <c r="GE189" s="222"/>
      <c r="GF189" s="222"/>
      <c r="GG189" s="222"/>
      <c r="GH189" s="222"/>
      <c r="GI189" s="222"/>
      <c r="GJ189" s="222"/>
      <c r="GK189" s="222"/>
      <c r="GL189" s="222"/>
      <c r="GM189" s="222"/>
      <c r="GN189" s="222"/>
      <c r="GO189" s="222"/>
      <c r="GP189" s="222"/>
      <c r="GQ189" s="222"/>
      <c r="GR189" s="222"/>
      <c r="GS189" s="222"/>
      <c r="GT189" s="222"/>
      <c r="GU189" s="222"/>
      <c r="GV189" s="222"/>
      <c r="GW189" s="222"/>
      <c r="GX189" s="222"/>
      <c r="GY189" s="222"/>
      <c r="GZ189" s="222"/>
      <c r="HA189" s="222"/>
      <c r="HB189" s="222"/>
      <c r="HC189" s="222"/>
      <c r="HD189" s="222"/>
      <c r="HE189" s="222"/>
      <c r="HF189" s="222"/>
      <c r="HG189" s="222"/>
      <c r="HH189" s="222"/>
      <c r="HI189" s="222"/>
      <c r="HJ189" s="222"/>
      <c r="HK189" s="222"/>
      <c r="HL189" s="222"/>
      <c r="HM189" s="222"/>
      <c r="HN189" s="222"/>
      <c r="HO189" s="222"/>
      <c r="HP189" s="222"/>
      <c r="HQ189" s="222"/>
      <c r="HR189" s="222"/>
      <c r="HS189" s="222"/>
      <c r="HT189" s="222"/>
      <c r="HU189" s="222"/>
      <c r="HV189" s="222"/>
      <c r="HW189" s="222"/>
      <c r="HX189" s="222"/>
      <c r="HY189" s="222"/>
      <c r="HZ189" s="222"/>
      <c r="IA189" s="222"/>
      <c r="IB189" s="222"/>
      <c r="IC189" s="222"/>
      <c r="ID189" s="222"/>
      <c r="IE189" s="222"/>
      <c r="IF189" s="222"/>
      <c r="IG189" s="222"/>
      <c r="IH189" s="222"/>
      <c r="II189" s="222"/>
      <c r="IJ189" s="222"/>
      <c r="IK189" s="222"/>
      <c r="IL189" s="222"/>
      <c r="IM189" s="222"/>
      <c r="IN189" s="222"/>
      <c r="IO189" s="222"/>
      <c r="IP189" s="222"/>
      <c r="IQ189" s="222"/>
      <c r="IR189" s="222"/>
      <c r="IS189" s="222"/>
      <c r="IT189" s="222"/>
      <c r="IU189" s="222"/>
      <c r="IV189" s="222"/>
      <c r="IW189" s="222"/>
      <c r="IX189" s="222"/>
      <c r="IY189" s="222"/>
      <c r="IZ189" s="222"/>
      <c r="JA189" s="222"/>
      <c r="JB189" s="222"/>
      <c r="JC189" s="222"/>
      <c r="JD189" s="222"/>
      <c r="JE189" s="222"/>
      <c r="JF189" s="222"/>
      <c r="JG189" s="222"/>
      <c r="JH189" s="222"/>
      <c r="JI189" s="222"/>
      <c r="JJ189" s="222"/>
      <c r="JK189" s="222"/>
      <c r="JL189" s="222"/>
      <c r="JM189" s="222"/>
      <c r="JN189" s="222"/>
      <c r="JO189" s="222"/>
      <c r="JP189" s="222"/>
      <c r="JQ189" s="222"/>
      <c r="JR189" s="222"/>
      <c r="JS189" s="222"/>
      <c r="JT189" s="222"/>
      <c r="JU189" s="222"/>
      <c r="JV189" s="222"/>
      <c r="JW189" s="222"/>
      <c r="JX189" s="222"/>
      <c r="JY189" s="222"/>
      <c r="JZ189" s="222"/>
      <c r="KA189" s="222"/>
      <c r="KB189" s="222"/>
      <c r="KC189" s="222"/>
      <c r="KD189" s="222"/>
      <c r="KE189" s="222"/>
      <c r="KF189" s="222"/>
      <c r="KG189" s="222"/>
      <c r="KH189" s="222"/>
      <c r="KI189" s="222"/>
      <c r="KJ189" s="222"/>
      <c r="KK189" s="222"/>
      <c r="KL189" s="222"/>
      <c r="KM189" s="222"/>
      <c r="KN189" s="222"/>
      <c r="KO189" s="222"/>
      <c r="KP189" s="222"/>
      <c r="KQ189" s="222"/>
      <c r="KR189" s="222"/>
      <c r="KS189" s="222"/>
      <c r="KT189" s="222"/>
      <c r="KU189" s="222"/>
      <c r="KV189" s="222"/>
      <c r="KW189" s="222"/>
      <c r="KX189" s="222"/>
      <c r="KY189" s="222"/>
      <c r="KZ189" s="222"/>
      <c r="LA189" s="222"/>
      <c r="LB189" s="222"/>
      <c r="LC189" s="222"/>
      <c r="LD189" s="222"/>
      <c r="LE189" s="222"/>
      <c r="LF189" s="222"/>
      <c r="LG189" s="222"/>
      <c r="LH189" s="222"/>
      <c r="LI189" s="222"/>
      <c r="LJ189" s="222"/>
      <c r="LK189" s="222"/>
      <c r="LL189" s="222"/>
      <c r="LM189" s="222"/>
      <c r="LN189" s="222"/>
      <c r="LO189" s="222"/>
      <c r="LP189" s="222"/>
      <c r="LQ189" s="222"/>
      <c r="LR189" s="222"/>
      <c r="LS189" s="222"/>
      <c r="LT189" s="222"/>
      <c r="LU189" s="222"/>
      <c r="LV189" s="222"/>
      <c r="LW189" s="222"/>
      <c r="LX189" s="222"/>
      <c r="LY189" s="222"/>
      <c r="LZ189" s="222"/>
      <c r="MA189" s="222"/>
      <c r="MB189" s="222"/>
      <c r="MC189" s="222"/>
      <c r="MD189" s="222"/>
      <c r="ME189" s="222"/>
      <c r="MF189" s="222"/>
      <c r="MG189" s="222"/>
      <c r="MH189" s="222"/>
      <c r="MI189" s="222"/>
      <c r="MJ189" s="222"/>
      <c r="MK189" s="222"/>
      <c r="ML189" s="222"/>
      <c r="MM189" s="222"/>
      <c r="MN189" s="222"/>
      <c r="MO189" s="222"/>
      <c r="MP189" s="222"/>
      <c r="MQ189" s="222"/>
      <c r="MR189" s="222"/>
      <c r="MS189" s="222"/>
      <c r="MT189" s="222"/>
      <c r="MU189" s="222"/>
      <c r="MV189" s="222"/>
      <c r="MW189" s="222"/>
      <c r="MX189" s="222"/>
      <c r="MY189" s="222"/>
      <c r="MZ189" s="222"/>
      <c r="NA189" s="222"/>
      <c r="NB189" s="222"/>
      <c r="NC189" s="222"/>
      <c r="ND189" s="222"/>
      <c r="NE189" s="222"/>
      <c r="NF189" s="222"/>
      <c r="NG189" s="222"/>
      <c r="NH189" s="222"/>
      <c r="NI189" s="222"/>
      <c r="NJ189" s="222"/>
      <c r="NK189" s="222"/>
      <c r="NL189" s="222"/>
      <c r="NM189" s="222"/>
      <c r="NN189" s="222"/>
      <c r="NO189" s="222"/>
      <c r="NP189" s="222"/>
      <c r="NQ189" s="222"/>
      <c r="NR189" s="222"/>
      <c r="NS189" s="222"/>
      <c r="NT189" s="222"/>
      <c r="NU189" s="222"/>
      <c r="NV189" s="222"/>
      <c r="NW189" s="222"/>
      <c r="NX189" s="222"/>
      <c r="NY189" s="222"/>
      <c r="NZ189" s="222"/>
      <c r="OA189" s="222"/>
      <c r="OB189" s="222"/>
      <c r="OC189" s="222"/>
      <c r="OD189" s="222"/>
      <c r="OE189" s="222"/>
      <c r="OF189" s="222"/>
      <c r="OG189" s="222"/>
      <c r="OH189" s="222"/>
      <c r="OI189" s="222"/>
      <c r="OJ189" s="222"/>
      <c r="OK189" s="222"/>
      <c r="OL189" s="222"/>
      <c r="OM189" s="222"/>
      <c r="ON189" s="222"/>
      <c r="OO189" s="222"/>
      <c r="OP189" s="222"/>
      <c r="OQ189" s="222"/>
      <c r="OR189" s="222"/>
      <c r="OS189" s="222"/>
      <c r="OT189" s="222"/>
      <c r="OU189" s="222"/>
      <c r="OV189" s="222"/>
      <c r="OW189" s="222"/>
      <c r="OX189" s="222"/>
      <c r="OY189" s="222"/>
      <c r="OZ189" s="222"/>
      <c r="PA189" s="222"/>
      <c r="PB189" s="222"/>
      <c r="PC189" s="222"/>
      <c r="PD189" s="222"/>
      <c r="PE189" s="222"/>
      <c r="PF189" s="222"/>
      <c r="PG189" s="222"/>
      <c r="PH189" s="222"/>
      <c r="PI189" s="222"/>
      <c r="PJ189" s="222"/>
      <c r="PK189" s="222"/>
      <c r="PL189" s="222"/>
      <c r="PM189" s="222"/>
      <c r="PN189" s="222"/>
      <c r="PO189" s="222"/>
      <c r="PP189" s="222"/>
      <c r="PQ189" s="222"/>
      <c r="PR189" s="222"/>
      <c r="PS189" s="222"/>
      <c r="PT189" s="222"/>
      <c r="PU189" s="222"/>
      <c r="PV189" s="222"/>
      <c r="PW189" s="222"/>
      <c r="PX189" s="222"/>
      <c r="PY189" s="222"/>
      <c r="PZ189" s="222"/>
      <c r="QA189" s="222"/>
      <c r="QB189" s="222"/>
      <c r="QC189" s="222"/>
      <c r="QD189" s="222"/>
      <c r="QE189" s="222"/>
      <c r="QF189" s="222"/>
      <c r="QG189" s="222"/>
      <c r="QH189" s="222"/>
      <c r="QI189" s="222"/>
      <c r="QJ189" s="222"/>
      <c r="QK189" s="222"/>
      <c r="QL189" s="222"/>
      <c r="QM189" s="222"/>
      <c r="QN189" s="222"/>
      <c r="QO189" s="222"/>
      <c r="QP189" s="222"/>
      <c r="QQ189" s="222"/>
      <c r="QR189" s="222"/>
      <c r="QS189" s="222"/>
      <c r="QT189" s="222"/>
      <c r="QU189" s="222"/>
      <c r="QV189" s="222"/>
      <c r="QW189" s="222"/>
      <c r="QX189" s="222"/>
      <c r="QY189" s="222"/>
      <c r="QZ189" s="222"/>
      <c r="RA189" s="222"/>
      <c r="RB189" s="222"/>
      <c r="RC189" s="222"/>
      <c r="RD189" s="222"/>
      <c r="RE189" s="222"/>
      <c r="RF189" s="222"/>
      <c r="RG189" s="222"/>
      <c r="RH189" s="222"/>
      <c r="RI189" s="222"/>
      <c r="RJ189" s="222"/>
      <c r="RK189" s="222"/>
      <c r="RL189" s="222"/>
      <c r="RM189" s="222"/>
      <c r="RN189" s="222"/>
      <c r="RO189" s="222"/>
      <c r="RP189" s="222"/>
      <c r="RQ189" s="222"/>
      <c r="RR189" s="222"/>
      <c r="RS189" s="222"/>
      <c r="RT189" s="222"/>
      <c r="RU189" s="222"/>
      <c r="RV189" s="222"/>
      <c r="RW189" s="222"/>
      <c r="RX189" s="222"/>
      <c r="RY189" s="222"/>
      <c r="RZ189" s="222"/>
      <c r="SA189" s="222"/>
      <c r="SB189" s="222"/>
      <c r="SC189" s="222"/>
      <c r="SD189" s="222"/>
      <c r="SE189" s="222"/>
      <c r="SF189" s="222"/>
      <c r="SG189" s="222"/>
      <c r="SH189" s="222"/>
      <c r="SI189" s="222"/>
      <c r="SJ189" s="222"/>
      <c r="SK189" s="222"/>
      <c r="SL189" s="222"/>
      <c r="SM189" s="222"/>
      <c r="SN189" s="222"/>
      <c r="SO189" s="222"/>
      <c r="SP189" s="222"/>
      <c r="SQ189" s="222"/>
      <c r="SR189" s="222"/>
      <c r="SS189" s="222"/>
      <c r="ST189" s="222"/>
      <c r="SU189" s="222"/>
      <c r="SV189" s="222"/>
      <c r="SW189" s="222"/>
      <c r="SX189" s="222"/>
      <c r="SY189" s="222"/>
      <c r="SZ189" s="222"/>
      <c r="TA189" s="222"/>
      <c r="TB189" s="222"/>
      <c r="TC189" s="222"/>
      <c r="TD189" s="222"/>
      <c r="TE189" s="222"/>
      <c r="TF189" s="222"/>
      <c r="TG189" s="222"/>
      <c r="TH189" s="222"/>
      <c r="TI189" s="222"/>
      <c r="TJ189" s="222"/>
      <c r="TK189" s="222"/>
      <c r="TL189" s="222"/>
      <c r="TM189" s="222"/>
      <c r="TN189" s="222"/>
      <c r="TO189" s="222"/>
      <c r="TP189" s="222"/>
      <c r="TQ189" s="222"/>
      <c r="TR189" s="222"/>
      <c r="TS189" s="222"/>
      <c r="TT189" s="222"/>
      <c r="TU189" s="222"/>
      <c r="TV189" s="222"/>
      <c r="TW189" s="222"/>
      <c r="TX189" s="222"/>
      <c r="TY189" s="222"/>
      <c r="TZ189" s="222"/>
      <c r="UA189" s="222"/>
      <c r="UB189" s="222"/>
      <c r="UC189" s="222"/>
      <c r="UD189" s="222"/>
      <c r="UE189" s="222"/>
      <c r="UF189" s="222"/>
      <c r="UG189" s="222"/>
      <c r="UH189" s="222"/>
      <c r="UI189" s="222"/>
      <c r="UJ189" s="222"/>
      <c r="UK189" s="222"/>
      <c r="UL189" s="222"/>
      <c r="UM189" s="222"/>
      <c r="UN189" s="222"/>
      <c r="UO189" s="222"/>
      <c r="UP189" s="222"/>
      <c r="UQ189" s="222"/>
      <c r="UR189" s="222"/>
      <c r="US189" s="222"/>
      <c r="UT189" s="222"/>
      <c r="UU189" s="222"/>
      <c r="UV189" s="222"/>
      <c r="UW189" s="222"/>
      <c r="UX189" s="222"/>
      <c r="UY189" s="222"/>
      <c r="UZ189" s="222"/>
      <c r="VA189" s="222"/>
      <c r="VB189" s="222"/>
      <c r="VC189" s="222"/>
      <c r="VD189" s="222"/>
      <c r="VE189" s="222"/>
      <c r="VF189" s="222"/>
      <c r="VG189" s="222"/>
      <c r="VH189" s="222"/>
      <c r="VI189" s="222"/>
      <c r="VJ189" s="222"/>
      <c r="VK189" s="222"/>
      <c r="VL189" s="222"/>
      <c r="VM189" s="222"/>
      <c r="VN189" s="222"/>
      <c r="VO189" s="222"/>
      <c r="VP189" s="222"/>
      <c r="VQ189" s="222"/>
      <c r="VR189" s="222"/>
      <c r="VS189" s="222"/>
      <c r="VT189" s="222"/>
      <c r="VU189" s="222"/>
      <c r="VV189" s="222"/>
      <c r="VW189" s="222"/>
      <c r="VX189" s="222"/>
      <c r="VY189" s="222"/>
      <c r="VZ189" s="222"/>
      <c r="WA189" s="222"/>
      <c r="WB189" s="222"/>
      <c r="WC189" s="222"/>
      <c r="WD189" s="222"/>
      <c r="WE189" s="222"/>
      <c r="WF189" s="222"/>
      <c r="WG189" s="222"/>
      <c r="WH189" s="222"/>
      <c r="WI189" s="222"/>
      <c r="WJ189" s="222"/>
      <c r="WK189" s="222"/>
      <c r="WL189" s="222"/>
      <c r="WM189" s="222"/>
      <c r="WN189" s="222"/>
      <c r="WO189" s="222"/>
      <c r="WP189" s="222"/>
      <c r="WQ189" s="222"/>
      <c r="WR189" s="222"/>
      <c r="WS189" s="222"/>
      <c r="WT189" s="222"/>
      <c r="WU189" s="222"/>
      <c r="WV189" s="222"/>
      <c r="WW189" s="222"/>
      <c r="WX189" s="222"/>
      <c r="WY189" s="222"/>
      <c r="WZ189" s="222"/>
      <c r="XA189" s="222"/>
      <c r="XB189" s="222"/>
      <c r="XC189" s="222"/>
      <c r="XD189" s="222"/>
      <c r="XE189" s="222"/>
      <c r="XF189" s="222"/>
      <c r="XG189" s="222"/>
      <c r="XH189" s="222"/>
      <c r="XI189" s="222"/>
      <c r="XJ189" s="222"/>
      <c r="XK189" s="222"/>
      <c r="XL189" s="222"/>
      <c r="XM189" s="222"/>
      <c r="XN189" s="222"/>
      <c r="XO189" s="222"/>
      <c r="XP189" s="222"/>
      <c r="XQ189" s="222"/>
      <c r="XR189" s="222"/>
      <c r="XS189" s="222"/>
      <c r="XT189" s="222"/>
      <c r="XU189" s="222"/>
      <c r="XV189" s="222"/>
      <c r="XW189" s="222"/>
      <c r="XX189" s="222"/>
      <c r="XY189" s="222"/>
      <c r="XZ189" s="222"/>
      <c r="YA189" s="222"/>
      <c r="YB189" s="222"/>
      <c r="YC189" s="222"/>
      <c r="YD189" s="222"/>
      <c r="YE189" s="222"/>
      <c r="YF189" s="222"/>
      <c r="YG189" s="222"/>
      <c r="YH189" s="222"/>
      <c r="YI189" s="222"/>
      <c r="YJ189" s="222"/>
      <c r="YK189" s="222"/>
      <c r="YL189" s="222"/>
      <c r="YM189" s="222"/>
      <c r="YN189" s="222"/>
      <c r="YO189" s="222"/>
      <c r="YP189" s="222"/>
      <c r="YQ189" s="222"/>
      <c r="YR189" s="222"/>
      <c r="YS189" s="222"/>
      <c r="YT189" s="222"/>
      <c r="YU189" s="222"/>
      <c r="YV189" s="222"/>
      <c r="YW189" s="222"/>
      <c r="YX189" s="222"/>
      <c r="YY189" s="222"/>
      <c r="YZ189" s="222"/>
      <c r="ZA189" s="222"/>
      <c r="ZB189" s="222"/>
      <c r="ZC189" s="222"/>
      <c r="ZD189" s="222"/>
      <c r="ZE189" s="222"/>
      <c r="ZF189" s="222"/>
      <c r="ZG189" s="222"/>
      <c r="ZH189" s="222"/>
      <c r="ZI189" s="222"/>
      <c r="ZJ189" s="222"/>
      <c r="ZK189" s="222"/>
      <c r="ZL189" s="222"/>
      <c r="ZM189" s="222"/>
      <c r="ZN189" s="222"/>
      <c r="ZO189" s="222"/>
      <c r="ZP189" s="222"/>
      <c r="ZQ189" s="222"/>
      <c r="ZR189" s="222"/>
      <c r="ZS189" s="222"/>
      <c r="ZT189" s="222"/>
      <c r="ZU189" s="222"/>
      <c r="ZV189" s="222"/>
      <c r="ZW189" s="222"/>
      <c r="ZX189" s="222"/>
      <c r="ZY189" s="222"/>
      <c r="ZZ189" s="222"/>
      <c r="AAA189" s="222"/>
      <c r="AAB189" s="222"/>
      <c r="AAC189" s="222"/>
      <c r="AAD189" s="222"/>
      <c r="AAE189" s="222"/>
      <c r="AAF189" s="222"/>
      <c r="AAG189" s="222"/>
      <c r="AAH189" s="222"/>
      <c r="AAI189" s="222"/>
      <c r="AAJ189" s="222"/>
      <c r="AAK189" s="222"/>
      <c r="AAL189" s="222"/>
      <c r="AAM189" s="222"/>
      <c r="AAN189" s="222"/>
      <c r="AAO189" s="222"/>
      <c r="AAP189" s="222"/>
      <c r="AAQ189" s="222"/>
      <c r="AAR189" s="222"/>
      <c r="AAS189" s="222"/>
      <c r="AAT189" s="222"/>
      <c r="AAU189" s="222"/>
      <c r="AAV189" s="222"/>
      <c r="AAW189" s="222"/>
      <c r="AAX189" s="222"/>
      <c r="AAY189" s="222"/>
      <c r="AAZ189" s="222"/>
      <c r="ABA189" s="222"/>
      <c r="ABB189" s="222"/>
      <c r="ABC189" s="222"/>
      <c r="ABD189" s="222"/>
      <c r="ABE189" s="222"/>
      <c r="ABF189" s="222"/>
      <c r="ABG189" s="222"/>
      <c r="ABH189" s="222"/>
      <c r="ABI189" s="222"/>
      <c r="ABJ189" s="222"/>
      <c r="ABK189" s="222"/>
      <c r="ABL189" s="222"/>
      <c r="ABM189" s="222"/>
      <c r="ABN189" s="222"/>
      <c r="ABO189" s="222"/>
      <c r="ABP189" s="222"/>
      <c r="ABQ189" s="222"/>
      <c r="ABR189" s="222"/>
      <c r="ABS189" s="222"/>
      <c r="ABT189" s="222"/>
      <c r="ABU189" s="222"/>
      <c r="ABV189" s="222"/>
      <c r="ABW189" s="222"/>
      <c r="ABX189" s="222"/>
      <c r="ABY189" s="222"/>
      <c r="ABZ189" s="222"/>
      <c r="ACA189" s="222"/>
      <c r="ACB189" s="222"/>
      <c r="ACC189" s="222"/>
      <c r="ACD189" s="222"/>
      <c r="ACE189" s="222"/>
      <c r="ACF189" s="222"/>
      <c r="ACG189" s="222"/>
      <c r="ACH189" s="222"/>
      <c r="ACI189" s="222"/>
      <c r="ACJ189" s="222"/>
      <c r="ACK189" s="222"/>
      <c r="ACL189" s="222"/>
      <c r="ACM189" s="222"/>
      <c r="ACN189" s="222"/>
      <c r="ACO189" s="222"/>
      <c r="ACP189" s="222"/>
      <c r="ACQ189" s="222"/>
      <c r="ACR189" s="222"/>
      <c r="ACS189" s="222"/>
      <c r="ACT189" s="222"/>
      <c r="ACU189" s="222"/>
      <c r="ACV189" s="222"/>
      <c r="ACW189" s="222"/>
      <c r="ACX189" s="222"/>
      <c r="ACY189" s="222"/>
      <c r="ACZ189" s="222"/>
      <c r="ADA189" s="222"/>
      <c r="ADB189" s="222"/>
      <c r="ADC189" s="222"/>
      <c r="ADD189" s="222"/>
      <c r="ADE189" s="222"/>
      <c r="ADF189" s="222"/>
      <c r="ADG189" s="222"/>
      <c r="ADH189" s="222"/>
      <c r="ADI189" s="222"/>
      <c r="ADJ189" s="222"/>
      <c r="ADK189" s="222"/>
      <c r="ADL189" s="222"/>
      <c r="ADM189" s="222"/>
      <c r="ADN189" s="222"/>
      <c r="ADO189" s="222"/>
      <c r="ADP189" s="222"/>
      <c r="ADQ189" s="222"/>
      <c r="ADR189" s="222"/>
      <c r="ADS189" s="222"/>
      <c r="ADT189" s="222"/>
      <c r="ADU189" s="222"/>
      <c r="ADV189" s="222"/>
      <c r="ADW189" s="222"/>
      <c r="ADX189" s="222"/>
      <c r="ADY189" s="222"/>
      <c r="ADZ189" s="222"/>
      <c r="AEA189" s="222"/>
      <c r="AEB189" s="222"/>
      <c r="AEC189" s="222"/>
      <c r="AED189" s="222"/>
      <c r="AEE189" s="222"/>
      <c r="AEF189" s="222"/>
      <c r="AEG189" s="222"/>
      <c r="AEH189" s="222"/>
      <c r="AEI189" s="222"/>
      <c r="AEJ189" s="222"/>
      <c r="AEK189" s="222"/>
      <c r="AEL189" s="222"/>
      <c r="AEM189" s="222"/>
      <c r="AEN189" s="222"/>
      <c r="AEO189" s="222"/>
      <c r="AEP189" s="222"/>
      <c r="AEQ189" s="222"/>
      <c r="AER189" s="222"/>
      <c r="AES189" s="222"/>
      <c r="AET189" s="222"/>
      <c r="AEU189" s="222"/>
      <c r="AEV189" s="222"/>
      <c r="AEW189" s="222"/>
      <c r="AEX189" s="222"/>
      <c r="AEY189" s="222"/>
      <c r="AEZ189" s="222"/>
      <c r="AFA189" s="222"/>
      <c r="AFB189" s="222"/>
      <c r="AFC189" s="222"/>
      <c r="AFD189" s="222"/>
      <c r="AFE189" s="222"/>
      <c r="AFF189" s="222"/>
      <c r="AFG189" s="222"/>
      <c r="AFH189" s="222"/>
      <c r="AFI189" s="222"/>
      <c r="AFJ189" s="222"/>
      <c r="AFK189" s="222"/>
      <c r="AFL189" s="222"/>
      <c r="AFM189" s="222"/>
      <c r="AFN189" s="222"/>
      <c r="AFO189" s="222"/>
      <c r="AFP189" s="222"/>
      <c r="AFQ189" s="222"/>
      <c r="AFR189" s="222"/>
      <c r="AFS189" s="222"/>
      <c r="AFT189" s="222"/>
      <c r="AFU189" s="222"/>
      <c r="AFV189" s="222"/>
      <c r="AFW189" s="222"/>
      <c r="AFX189" s="222"/>
      <c r="AFY189" s="222"/>
      <c r="AFZ189" s="222"/>
      <c r="AGA189" s="222"/>
      <c r="AGB189" s="222"/>
      <c r="AGC189" s="222"/>
      <c r="AGD189" s="222"/>
      <c r="AGE189" s="222"/>
      <c r="AGF189" s="222"/>
      <c r="AGG189" s="222"/>
      <c r="AGH189" s="222"/>
      <c r="AGI189" s="222"/>
      <c r="AGJ189" s="222"/>
      <c r="AGK189" s="222"/>
      <c r="AGL189" s="222"/>
      <c r="AGM189" s="222"/>
      <c r="AGN189" s="222"/>
      <c r="AGO189" s="222"/>
      <c r="AGP189" s="222"/>
      <c r="AGQ189" s="222"/>
      <c r="AGR189" s="222"/>
      <c r="AGS189" s="222"/>
      <c r="AGT189" s="222"/>
      <c r="AGU189" s="222"/>
      <c r="AGV189" s="222"/>
      <c r="AGW189" s="222"/>
      <c r="AGX189" s="222"/>
      <c r="AGY189" s="222"/>
      <c r="AGZ189" s="222"/>
      <c r="AHA189" s="222"/>
      <c r="AHB189" s="222"/>
      <c r="AHC189" s="222"/>
      <c r="AHD189" s="222"/>
      <c r="AHE189" s="222"/>
      <c r="AHF189" s="222"/>
      <c r="AHG189" s="222"/>
      <c r="AHH189" s="222"/>
      <c r="AHI189" s="222"/>
      <c r="AHJ189" s="222"/>
      <c r="AHK189" s="222"/>
      <c r="AHL189" s="222"/>
      <c r="AHM189" s="222"/>
      <c r="AHN189" s="222"/>
      <c r="AHO189" s="222"/>
      <c r="AHP189" s="222"/>
      <c r="AHQ189" s="222"/>
      <c r="AHR189" s="222"/>
      <c r="AHS189" s="222"/>
      <c r="AHT189" s="222"/>
      <c r="AHU189" s="222"/>
      <c r="AHV189" s="222"/>
      <c r="AHW189" s="222"/>
      <c r="AHX189" s="222"/>
      <c r="AHY189" s="222"/>
      <c r="AHZ189" s="222"/>
      <c r="AIA189" s="222"/>
      <c r="AIB189" s="222"/>
      <c r="AIC189" s="222"/>
      <c r="AID189" s="222"/>
      <c r="AIE189" s="222"/>
      <c r="AIF189" s="222"/>
      <c r="AIG189" s="222"/>
      <c r="AIH189" s="222"/>
      <c r="AII189" s="222"/>
      <c r="AIJ189" s="222"/>
      <c r="AIK189" s="222"/>
      <c r="AIL189" s="222"/>
      <c r="AIM189" s="222"/>
      <c r="AIN189" s="222"/>
      <c r="AIO189" s="222"/>
      <c r="AIP189" s="222"/>
      <c r="AIQ189" s="222"/>
      <c r="AIR189" s="222"/>
      <c r="AIS189" s="222"/>
      <c r="AIT189" s="222"/>
      <c r="AIU189" s="222"/>
      <c r="AIV189" s="222"/>
      <c r="AIW189" s="222"/>
      <c r="AIX189" s="222"/>
      <c r="AIY189" s="222"/>
      <c r="AIZ189" s="222"/>
      <c r="AJA189" s="222"/>
      <c r="AJB189" s="222"/>
      <c r="AJC189" s="222"/>
      <c r="AJD189" s="222"/>
      <c r="AJE189" s="222"/>
      <c r="AJF189" s="222"/>
      <c r="AJG189" s="222"/>
      <c r="AJH189" s="222"/>
      <c r="AJI189" s="222"/>
      <c r="AJJ189" s="222"/>
      <c r="AJK189" s="222"/>
      <c r="AJL189" s="222"/>
      <c r="AJM189" s="222"/>
      <c r="AJN189" s="222"/>
      <c r="AJO189" s="222"/>
      <c r="AJP189" s="222"/>
      <c r="AJQ189" s="222"/>
      <c r="AJR189" s="222"/>
      <c r="AJS189" s="222"/>
      <c r="AJT189" s="222"/>
      <c r="AJU189" s="222"/>
      <c r="AJV189" s="222"/>
      <c r="AJW189" s="222"/>
      <c r="AJX189" s="222"/>
      <c r="AJY189" s="222"/>
      <c r="AJZ189" s="222"/>
      <c r="AKA189" s="222"/>
      <c r="AKB189" s="222"/>
      <c r="AKC189" s="222"/>
      <c r="AKD189" s="222"/>
      <c r="AKE189" s="222"/>
      <c r="AKF189" s="222"/>
      <c r="AKG189" s="222"/>
      <c r="AKH189" s="222"/>
      <c r="AKI189" s="222"/>
      <c r="AKJ189" s="222"/>
      <c r="AKK189" s="222"/>
      <c r="AKL189" s="222"/>
      <c r="AKM189" s="222"/>
      <c r="AKN189" s="222"/>
      <c r="AKO189" s="222"/>
      <c r="AKP189" s="222"/>
      <c r="AKQ189" s="222"/>
      <c r="AKR189" s="222"/>
      <c r="AKS189" s="222"/>
      <c r="AKT189" s="222"/>
      <c r="AKU189" s="222"/>
      <c r="AKV189" s="222"/>
      <c r="AKW189" s="222"/>
      <c r="AKX189" s="222"/>
      <c r="AKY189" s="222"/>
      <c r="AKZ189" s="222"/>
      <c r="ALA189" s="222"/>
      <c r="ALB189" s="222"/>
      <c r="ALC189" s="222"/>
      <c r="ALD189" s="222"/>
      <c r="ALE189" s="222"/>
      <c r="ALF189" s="222"/>
      <c r="ALG189" s="222"/>
      <c r="ALH189" s="222"/>
      <c r="ALI189" s="222"/>
      <c r="ALJ189" s="222"/>
      <c r="ALK189" s="222"/>
      <c r="ALL189" s="222"/>
      <c r="ALM189" s="222"/>
      <c r="ALN189" s="222"/>
      <c r="ALO189" s="222"/>
    </row>
    <row r="190" spans="1:1003" s="322" customFormat="1" x14ac:dyDescent="0.25">
      <c r="A190" s="223"/>
      <c r="B190" s="331"/>
      <c r="C190" s="330"/>
      <c r="D190" s="331"/>
      <c r="E190" s="222"/>
      <c r="F190" s="222"/>
      <c r="G190" s="222"/>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2"/>
      <c r="AY190" s="222"/>
      <c r="AZ190" s="222"/>
      <c r="BA190" s="222"/>
      <c r="BB190" s="222"/>
      <c r="BC190" s="222"/>
      <c r="BD190" s="222"/>
      <c r="BE190" s="222"/>
      <c r="BF190" s="222"/>
      <c r="BG190" s="222"/>
      <c r="BH190" s="222"/>
      <c r="BI190" s="222"/>
      <c r="BJ190" s="222"/>
      <c r="BK190" s="222"/>
      <c r="BL190" s="222"/>
      <c r="BM190" s="222"/>
      <c r="BN190" s="222"/>
      <c r="BO190" s="222"/>
      <c r="BP190" s="222"/>
      <c r="BQ190" s="222"/>
      <c r="BR190" s="222"/>
      <c r="BS190" s="222"/>
      <c r="BT190" s="222"/>
      <c r="BU190" s="222"/>
      <c r="BV190" s="222"/>
      <c r="BW190" s="222"/>
      <c r="BX190" s="222"/>
      <c r="BY190" s="222"/>
      <c r="BZ190" s="222"/>
      <c r="CA190" s="222"/>
      <c r="CB190" s="222"/>
      <c r="CC190" s="222"/>
      <c r="CD190" s="222"/>
      <c r="CE190" s="222"/>
      <c r="CF190" s="222"/>
      <c r="CG190" s="222"/>
      <c r="CH190" s="222"/>
      <c r="CI190" s="222"/>
      <c r="CJ190" s="222"/>
      <c r="CK190" s="222"/>
      <c r="CL190" s="222"/>
      <c r="CM190" s="222"/>
      <c r="CN190" s="222"/>
      <c r="CO190" s="222"/>
      <c r="CP190" s="222"/>
      <c r="CQ190" s="222"/>
      <c r="CR190" s="222"/>
      <c r="CS190" s="222"/>
      <c r="CT190" s="222"/>
      <c r="CU190" s="222"/>
      <c r="CV190" s="222"/>
      <c r="CW190" s="222"/>
      <c r="CX190" s="222"/>
      <c r="CY190" s="222"/>
      <c r="CZ190" s="222"/>
      <c r="DA190" s="222"/>
      <c r="DB190" s="222"/>
      <c r="DC190" s="222"/>
      <c r="DD190" s="222"/>
      <c r="DE190" s="222"/>
      <c r="DF190" s="222"/>
      <c r="DG190" s="222"/>
      <c r="DH190" s="222"/>
      <c r="DI190" s="222"/>
      <c r="DJ190" s="222"/>
      <c r="DK190" s="222"/>
      <c r="DL190" s="222"/>
      <c r="DM190" s="222"/>
      <c r="DN190" s="222"/>
      <c r="DO190" s="222"/>
      <c r="DP190" s="222"/>
      <c r="DQ190" s="222"/>
      <c r="DR190" s="222"/>
      <c r="DS190" s="222"/>
      <c r="DT190" s="222"/>
      <c r="DU190" s="222"/>
      <c r="DV190" s="222"/>
      <c r="DW190" s="222"/>
      <c r="DX190" s="222"/>
      <c r="DY190" s="222"/>
      <c r="DZ190" s="222"/>
      <c r="EA190" s="222"/>
      <c r="EB190" s="222"/>
      <c r="EC190" s="222"/>
      <c r="ED190" s="222"/>
      <c r="EE190" s="222"/>
      <c r="EF190" s="222"/>
      <c r="EG190" s="222"/>
      <c r="EH190" s="222"/>
      <c r="EI190" s="222"/>
      <c r="EJ190" s="222"/>
      <c r="EK190" s="222"/>
      <c r="EL190" s="222"/>
      <c r="EM190" s="222"/>
      <c r="EN190" s="222"/>
      <c r="EO190" s="222"/>
      <c r="EP190" s="222"/>
      <c r="EQ190" s="222"/>
      <c r="ER190" s="222"/>
      <c r="ES190" s="222"/>
      <c r="ET190" s="222"/>
      <c r="EU190" s="222"/>
      <c r="EV190" s="222"/>
      <c r="EW190" s="222"/>
      <c r="EX190" s="222"/>
      <c r="EY190" s="222"/>
      <c r="EZ190" s="222"/>
      <c r="FA190" s="222"/>
      <c r="FB190" s="222"/>
      <c r="FC190" s="222"/>
      <c r="FD190" s="222"/>
      <c r="FE190" s="222"/>
      <c r="FF190" s="222"/>
      <c r="FG190" s="222"/>
      <c r="FH190" s="222"/>
      <c r="FI190" s="222"/>
      <c r="FJ190" s="222"/>
      <c r="FK190" s="222"/>
      <c r="FL190" s="222"/>
      <c r="FM190" s="222"/>
      <c r="FN190" s="222"/>
      <c r="FO190" s="222"/>
      <c r="FP190" s="222"/>
      <c r="FQ190" s="222"/>
      <c r="FR190" s="222"/>
      <c r="FS190" s="222"/>
      <c r="FT190" s="222"/>
      <c r="FU190" s="222"/>
      <c r="FV190" s="222"/>
      <c r="FW190" s="222"/>
      <c r="FX190" s="222"/>
      <c r="FY190" s="222"/>
      <c r="FZ190" s="222"/>
      <c r="GA190" s="222"/>
      <c r="GB190" s="222"/>
      <c r="GC190" s="222"/>
      <c r="GD190" s="222"/>
      <c r="GE190" s="222"/>
      <c r="GF190" s="222"/>
      <c r="GG190" s="222"/>
      <c r="GH190" s="222"/>
      <c r="GI190" s="222"/>
      <c r="GJ190" s="222"/>
      <c r="GK190" s="222"/>
      <c r="GL190" s="222"/>
      <c r="GM190" s="222"/>
      <c r="GN190" s="222"/>
      <c r="GO190" s="222"/>
      <c r="GP190" s="222"/>
      <c r="GQ190" s="222"/>
      <c r="GR190" s="222"/>
      <c r="GS190" s="222"/>
      <c r="GT190" s="222"/>
      <c r="GU190" s="222"/>
      <c r="GV190" s="222"/>
      <c r="GW190" s="222"/>
      <c r="GX190" s="222"/>
      <c r="GY190" s="222"/>
      <c r="GZ190" s="222"/>
      <c r="HA190" s="222"/>
      <c r="HB190" s="222"/>
      <c r="HC190" s="222"/>
      <c r="HD190" s="222"/>
      <c r="HE190" s="222"/>
      <c r="HF190" s="222"/>
      <c r="HG190" s="222"/>
      <c r="HH190" s="222"/>
      <c r="HI190" s="222"/>
      <c r="HJ190" s="222"/>
      <c r="HK190" s="222"/>
      <c r="HL190" s="222"/>
      <c r="HM190" s="222"/>
      <c r="HN190" s="222"/>
      <c r="HO190" s="222"/>
      <c r="HP190" s="222"/>
      <c r="HQ190" s="222"/>
      <c r="HR190" s="222"/>
      <c r="HS190" s="222"/>
      <c r="HT190" s="222"/>
      <c r="HU190" s="222"/>
      <c r="HV190" s="222"/>
      <c r="HW190" s="222"/>
      <c r="HX190" s="222"/>
      <c r="HY190" s="222"/>
      <c r="HZ190" s="222"/>
      <c r="IA190" s="222"/>
      <c r="IB190" s="222"/>
      <c r="IC190" s="222"/>
      <c r="ID190" s="222"/>
      <c r="IE190" s="222"/>
      <c r="IF190" s="222"/>
      <c r="IG190" s="222"/>
      <c r="IH190" s="222"/>
      <c r="II190" s="222"/>
      <c r="IJ190" s="222"/>
      <c r="IK190" s="222"/>
      <c r="IL190" s="222"/>
      <c r="IM190" s="222"/>
      <c r="IN190" s="222"/>
      <c r="IO190" s="222"/>
      <c r="IP190" s="222"/>
      <c r="IQ190" s="222"/>
      <c r="IR190" s="222"/>
      <c r="IS190" s="222"/>
      <c r="IT190" s="222"/>
      <c r="IU190" s="222"/>
      <c r="IV190" s="222"/>
      <c r="IW190" s="222"/>
      <c r="IX190" s="222"/>
      <c r="IY190" s="222"/>
      <c r="IZ190" s="222"/>
      <c r="JA190" s="222"/>
      <c r="JB190" s="222"/>
      <c r="JC190" s="222"/>
      <c r="JD190" s="222"/>
      <c r="JE190" s="222"/>
      <c r="JF190" s="222"/>
      <c r="JG190" s="222"/>
      <c r="JH190" s="222"/>
      <c r="JI190" s="222"/>
      <c r="JJ190" s="222"/>
      <c r="JK190" s="222"/>
      <c r="JL190" s="222"/>
      <c r="JM190" s="222"/>
      <c r="JN190" s="222"/>
      <c r="JO190" s="222"/>
      <c r="JP190" s="222"/>
      <c r="JQ190" s="222"/>
      <c r="JR190" s="222"/>
      <c r="JS190" s="222"/>
      <c r="JT190" s="222"/>
      <c r="JU190" s="222"/>
      <c r="JV190" s="222"/>
      <c r="JW190" s="222"/>
      <c r="JX190" s="222"/>
      <c r="JY190" s="222"/>
      <c r="JZ190" s="222"/>
      <c r="KA190" s="222"/>
      <c r="KB190" s="222"/>
      <c r="KC190" s="222"/>
      <c r="KD190" s="222"/>
      <c r="KE190" s="222"/>
      <c r="KF190" s="222"/>
      <c r="KG190" s="222"/>
      <c r="KH190" s="222"/>
      <c r="KI190" s="222"/>
      <c r="KJ190" s="222"/>
      <c r="KK190" s="222"/>
      <c r="KL190" s="222"/>
      <c r="KM190" s="222"/>
      <c r="KN190" s="222"/>
      <c r="KO190" s="222"/>
      <c r="KP190" s="222"/>
      <c r="KQ190" s="222"/>
      <c r="KR190" s="222"/>
      <c r="KS190" s="222"/>
      <c r="KT190" s="222"/>
      <c r="KU190" s="222"/>
      <c r="KV190" s="222"/>
      <c r="KW190" s="222"/>
      <c r="KX190" s="222"/>
      <c r="KY190" s="222"/>
      <c r="KZ190" s="222"/>
      <c r="LA190" s="222"/>
      <c r="LB190" s="222"/>
      <c r="LC190" s="222"/>
      <c r="LD190" s="222"/>
      <c r="LE190" s="222"/>
      <c r="LF190" s="222"/>
      <c r="LG190" s="222"/>
      <c r="LH190" s="222"/>
      <c r="LI190" s="222"/>
      <c r="LJ190" s="222"/>
      <c r="LK190" s="222"/>
      <c r="LL190" s="222"/>
      <c r="LM190" s="222"/>
      <c r="LN190" s="222"/>
      <c r="LO190" s="222"/>
      <c r="LP190" s="222"/>
      <c r="LQ190" s="222"/>
      <c r="LR190" s="222"/>
      <c r="LS190" s="222"/>
      <c r="LT190" s="222"/>
      <c r="LU190" s="222"/>
      <c r="LV190" s="222"/>
      <c r="LW190" s="222"/>
      <c r="LX190" s="222"/>
      <c r="LY190" s="222"/>
      <c r="LZ190" s="222"/>
      <c r="MA190" s="222"/>
      <c r="MB190" s="222"/>
      <c r="MC190" s="222"/>
      <c r="MD190" s="222"/>
      <c r="ME190" s="222"/>
      <c r="MF190" s="222"/>
      <c r="MG190" s="222"/>
      <c r="MH190" s="222"/>
      <c r="MI190" s="222"/>
      <c r="MJ190" s="222"/>
      <c r="MK190" s="222"/>
      <c r="ML190" s="222"/>
      <c r="MM190" s="222"/>
      <c r="MN190" s="222"/>
      <c r="MO190" s="222"/>
      <c r="MP190" s="222"/>
      <c r="MQ190" s="222"/>
      <c r="MR190" s="222"/>
      <c r="MS190" s="222"/>
      <c r="MT190" s="222"/>
      <c r="MU190" s="222"/>
      <c r="MV190" s="222"/>
      <c r="MW190" s="222"/>
      <c r="MX190" s="222"/>
      <c r="MY190" s="222"/>
      <c r="MZ190" s="222"/>
      <c r="NA190" s="222"/>
      <c r="NB190" s="222"/>
      <c r="NC190" s="222"/>
      <c r="ND190" s="222"/>
      <c r="NE190" s="222"/>
      <c r="NF190" s="222"/>
      <c r="NG190" s="222"/>
      <c r="NH190" s="222"/>
      <c r="NI190" s="222"/>
      <c r="NJ190" s="222"/>
      <c r="NK190" s="222"/>
      <c r="NL190" s="222"/>
      <c r="NM190" s="222"/>
      <c r="NN190" s="222"/>
      <c r="NO190" s="222"/>
      <c r="NP190" s="222"/>
      <c r="NQ190" s="222"/>
      <c r="NR190" s="222"/>
      <c r="NS190" s="222"/>
      <c r="NT190" s="222"/>
      <c r="NU190" s="222"/>
      <c r="NV190" s="222"/>
      <c r="NW190" s="222"/>
      <c r="NX190" s="222"/>
      <c r="NY190" s="222"/>
      <c r="NZ190" s="222"/>
      <c r="OA190" s="222"/>
      <c r="OB190" s="222"/>
      <c r="OC190" s="222"/>
      <c r="OD190" s="222"/>
      <c r="OE190" s="222"/>
      <c r="OF190" s="222"/>
      <c r="OG190" s="222"/>
      <c r="OH190" s="222"/>
      <c r="OI190" s="222"/>
      <c r="OJ190" s="222"/>
      <c r="OK190" s="222"/>
      <c r="OL190" s="222"/>
      <c r="OM190" s="222"/>
      <c r="ON190" s="222"/>
      <c r="OO190" s="222"/>
      <c r="OP190" s="222"/>
      <c r="OQ190" s="222"/>
      <c r="OR190" s="222"/>
      <c r="OS190" s="222"/>
      <c r="OT190" s="222"/>
      <c r="OU190" s="222"/>
      <c r="OV190" s="222"/>
      <c r="OW190" s="222"/>
      <c r="OX190" s="222"/>
      <c r="OY190" s="222"/>
      <c r="OZ190" s="222"/>
      <c r="PA190" s="222"/>
      <c r="PB190" s="222"/>
      <c r="PC190" s="222"/>
      <c r="PD190" s="222"/>
      <c r="PE190" s="222"/>
      <c r="PF190" s="222"/>
      <c r="PG190" s="222"/>
      <c r="PH190" s="222"/>
      <c r="PI190" s="222"/>
      <c r="PJ190" s="222"/>
      <c r="PK190" s="222"/>
      <c r="PL190" s="222"/>
      <c r="PM190" s="222"/>
      <c r="PN190" s="222"/>
      <c r="PO190" s="222"/>
      <c r="PP190" s="222"/>
      <c r="PQ190" s="222"/>
      <c r="PR190" s="222"/>
      <c r="PS190" s="222"/>
      <c r="PT190" s="222"/>
      <c r="PU190" s="222"/>
      <c r="PV190" s="222"/>
      <c r="PW190" s="222"/>
      <c r="PX190" s="222"/>
      <c r="PY190" s="222"/>
      <c r="PZ190" s="222"/>
      <c r="QA190" s="222"/>
      <c r="QB190" s="222"/>
      <c r="QC190" s="222"/>
      <c r="QD190" s="222"/>
      <c r="QE190" s="222"/>
      <c r="QF190" s="222"/>
      <c r="QG190" s="222"/>
      <c r="QH190" s="222"/>
      <c r="QI190" s="222"/>
      <c r="QJ190" s="222"/>
      <c r="QK190" s="222"/>
      <c r="QL190" s="222"/>
      <c r="QM190" s="222"/>
      <c r="QN190" s="222"/>
      <c r="QO190" s="222"/>
      <c r="QP190" s="222"/>
      <c r="QQ190" s="222"/>
      <c r="QR190" s="222"/>
      <c r="QS190" s="222"/>
      <c r="QT190" s="222"/>
      <c r="QU190" s="222"/>
      <c r="QV190" s="222"/>
      <c r="QW190" s="222"/>
      <c r="QX190" s="222"/>
      <c r="QY190" s="222"/>
      <c r="QZ190" s="222"/>
      <c r="RA190" s="222"/>
      <c r="RB190" s="222"/>
      <c r="RC190" s="222"/>
      <c r="RD190" s="222"/>
      <c r="RE190" s="222"/>
      <c r="RF190" s="222"/>
      <c r="RG190" s="222"/>
      <c r="RH190" s="222"/>
      <c r="RI190" s="222"/>
      <c r="RJ190" s="222"/>
      <c r="RK190" s="222"/>
      <c r="RL190" s="222"/>
      <c r="RM190" s="222"/>
      <c r="RN190" s="222"/>
      <c r="RO190" s="222"/>
      <c r="RP190" s="222"/>
      <c r="RQ190" s="222"/>
      <c r="RR190" s="222"/>
      <c r="RS190" s="222"/>
      <c r="RT190" s="222"/>
      <c r="RU190" s="222"/>
      <c r="RV190" s="222"/>
      <c r="RW190" s="222"/>
      <c r="RX190" s="222"/>
      <c r="RY190" s="222"/>
      <c r="RZ190" s="222"/>
      <c r="SA190" s="222"/>
      <c r="SB190" s="222"/>
      <c r="SC190" s="222"/>
      <c r="SD190" s="222"/>
      <c r="SE190" s="222"/>
      <c r="SF190" s="222"/>
      <c r="SG190" s="222"/>
      <c r="SH190" s="222"/>
      <c r="SI190" s="222"/>
      <c r="SJ190" s="222"/>
      <c r="SK190" s="222"/>
      <c r="SL190" s="222"/>
      <c r="SM190" s="222"/>
      <c r="SN190" s="222"/>
      <c r="SO190" s="222"/>
      <c r="SP190" s="222"/>
      <c r="SQ190" s="222"/>
      <c r="SR190" s="222"/>
      <c r="SS190" s="222"/>
      <c r="ST190" s="222"/>
      <c r="SU190" s="222"/>
      <c r="SV190" s="222"/>
      <c r="SW190" s="222"/>
      <c r="SX190" s="222"/>
      <c r="SY190" s="222"/>
      <c r="SZ190" s="222"/>
      <c r="TA190" s="222"/>
      <c r="TB190" s="222"/>
      <c r="TC190" s="222"/>
      <c r="TD190" s="222"/>
      <c r="TE190" s="222"/>
      <c r="TF190" s="222"/>
      <c r="TG190" s="222"/>
      <c r="TH190" s="222"/>
      <c r="TI190" s="222"/>
      <c r="TJ190" s="222"/>
      <c r="TK190" s="222"/>
      <c r="TL190" s="222"/>
      <c r="TM190" s="222"/>
      <c r="TN190" s="222"/>
      <c r="TO190" s="222"/>
      <c r="TP190" s="222"/>
      <c r="TQ190" s="222"/>
      <c r="TR190" s="222"/>
      <c r="TS190" s="222"/>
      <c r="TT190" s="222"/>
      <c r="TU190" s="222"/>
      <c r="TV190" s="222"/>
      <c r="TW190" s="222"/>
      <c r="TX190" s="222"/>
      <c r="TY190" s="222"/>
      <c r="TZ190" s="222"/>
      <c r="UA190" s="222"/>
      <c r="UB190" s="222"/>
      <c r="UC190" s="222"/>
      <c r="UD190" s="222"/>
      <c r="UE190" s="222"/>
      <c r="UF190" s="222"/>
      <c r="UG190" s="222"/>
      <c r="UH190" s="222"/>
      <c r="UI190" s="222"/>
      <c r="UJ190" s="222"/>
      <c r="UK190" s="222"/>
      <c r="UL190" s="222"/>
      <c r="UM190" s="222"/>
      <c r="UN190" s="222"/>
      <c r="UO190" s="222"/>
      <c r="UP190" s="222"/>
      <c r="UQ190" s="222"/>
      <c r="UR190" s="222"/>
      <c r="US190" s="222"/>
      <c r="UT190" s="222"/>
      <c r="UU190" s="222"/>
      <c r="UV190" s="222"/>
      <c r="UW190" s="222"/>
      <c r="UX190" s="222"/>
      <c r="UY190" s="222"/>
      <c r="UZ190" s="222"/>
      <c r="VA190" s="222"/>
      <c r="VB190" s="222"/>
      <c r="VC190" s="222"/>
      <c r="VD190" s="222"/>
      <c r="VE190" s="222"/>
      <c r="VF190" s="222"/>
      <c r="VG190" s="222"/>
      <c r="VH190" s="222"/>
      <c r="VI190" s="222"/>
      <c r="VJ190" s="222"/>
      <c r="VK190" s="222"/>
      <c r="VL190" s="222"/>
      <c r="VM190" s="222"/>
      <c r="VN190" s="222"/>
      <c r="VO190" s="222"/>
      <c r="VP190" s="222"/>
      <c r="VQ190" s="222"/>
      <c r="VR190" s="222"/>
      <c r="VS190" s="222"/>
      <c r="VT190" s="222"/>
      <c r="VU190" s="222"/>
      <c r="VV190" s="222"/>
      <c r="VW190" s="222"/>
      <c r="VX190" s="222"/>
      <c r="VY190" s="222"/>
      <c r="VZ190" s="222"/>
      <c r="WA190" s="222"/>
      <c r="WB190" s="222"/>
      <c r="WC190" s="222"/>
      <c r="WD190" s="222"/>
      <c r="WE190" s="222"/>
      <c r="WF190" s="222"/>
      <c r="WG190" s="222"/>
      <c r="WH190" s="222"/>
      <c r="WI190" s="222"/>
      <c r="WJ190" s="222"/>
      <c r="WK190" s="222"/>
      <c r="WL190" s="222"/>
      <c r="WM190" s="222"/>
      <c r="WN190" s="222"/>
      <c r="WO190" s="222"/>
      <c r="WP190" s="222"/>
      <c r="WQ190" s="222"/>
      <c r="WR190" s="222"/>
      <c r="WS190" s="222"/>
      <c r="WT190" s="222"/>
      <c r="WU190" s="222"/>
      <c r="WV190" s="222"/>
      <c r="WW190" s="222"/>
      <c r="WX190" s="222"/>
      <c r="WY190" s="222"/>
      <c r="WZ190" s="222"/>
      <c r="XA190" s="222"/>
      <c r="XB190" s="222"/>
      <c r="XC190" s="222"/>
      <c r="XD190" s="222"/>
      <c r="XE190" s="222"/>
      <c r="XF190" s="222"/>
      <c r="XG190" s="222"/>
      <c r="XH190" s="222"/>
      <c r="XI190" s="222"/>
      <c r="XJ190" s="222"/>
      <c r="XK190" s="222"/>
      <c r="XL190" s="222"/>
      <c r="XM190" s="222"/>
      <c r="XN190" s="222"/>
      <c r="XO190" s="222"/>
      <c r="XP190" s="222"/>
      <c r="XQ190" s="222"/>
      <c r="XR190" s="222"/>
      <c r="XS190" s="222"/>
      <c r="XT190" s="222"/>
      <c r="XU190" s="222"/>
      <c r="XV190" s="222"/>
      <c r="XW190" s="222"/>
      <c r="XX190" s="222"/>
      <c r="XY190" s="222"/>
      <c r="XZ190" s="222"/>
      <c r="YA190" s="222"/>
      <c r="YB190" s="222"/>
      <c r="YC190" s="222"/>
      <c r="YD190" s="222"/>
      <c r="YE190" s="222"/>
      <c r="YF190" s="222"/>
      <c r="YG190" s="222"/>
      <c r="YH190" s="222"/>
      <c r="YI190" s="222"/>
      <c r="YJ190" s="222"/>
      <c r="YK190" s="222"/>
      <c r="YL190" s="222"/>
      <c r="YM190" s="222"/>
      <c r="YN190" s="222"/>
      <c r="YO190" s="222"/>
      <c r="YP190" s="222"/>
      <c r="YQ190" s="222"/>
      <c r="YR190" s="222"/>
      <c r="YS190" s="222"/>
      <c r="YT190" s="222"/>
      <c r="YU190" s="222"/>
      <c r="YV190" s="222"/>
      <c r="YW190" s="222"/>
      <c r="YX190" s="222"/>
      <c r="YY190" s="222"/>
      <c r="YZ190" s="222"/>
      <c r="ZA190" s="222"/>
      <c r="ZB190" s="222"/>
      <c r="ZC190" s="222"/>
      <c r="ZD190" s="222"/>
      <c r="ZE190" s="222"/>
      <c r="ZF190" s="222"/>
      <c r="ZG190" s="222"/>
      <c r="ZH190" s="222"/>
      <c r="ZI190" s="222"/>
      <c r="ZJ190" s="222"/>
      <c r="ZK190" s="222"/>
      <c r="ZL190" s="222"/>
      <c r="ZM190" s="222"/>
      <c r="ZN190" s="222"/>
      <c r="ZO190" s="222"/>
      <c r="ZP190" s="222"/>
      <c r="ZQ190" s="222"/>
      <c r="ZR190" s="222"/>
      <c r="ZS190" s="222"/>
      <c r="ZT190" s="222"/>
      <c r="ZU190" s="222"/>
      <c r="ZV190" s="222"/>
      <c r="ZW190" s="222"/>
      <c r="ZX190" s="222"/>
      <c r="ZY190" s="222"/>
      <c r="ZZ190" s="222"/>
      <c r="AAA190" s="222"/>
      <c r="AAB190" s="222"/>
      <c r="AAC190" s="222"/>
      <c r="AAD190" s="222"/>
      <c r="AAE190" s="222"/>
      <c r="AAF190" s="222"/>
      <c r="AAG190" s="222"/>
      <c r="AAH190" s="222"/>
      <c r="AAI190" s="222"/>
      <c r="AAJ190" s="222"/>
      <c r="AAK190" s="222"/>
      <c r="AAL190" s="222"/>
      <c r="AAM190" s="222"/>
      <c r="AAN190" s="222"/>
      <c r="AAO190" s="222"/>
      <c r="AAP190" s="222"/>
      <c r="AAQ190" s="222"/>
      <c r="AAR190" s="222"/>
      <c r="AAS190" s="222"/>
      <c r="AAT190" s="222"/>
      <c r="AAU190" s="222"/>
      <c r="AAV190" s="222"/>
      <c r="AAW190" s="222"/>
      <c r="AAX190" s="222"/>
      <c r="AAY190" s="222"/>
      <c r="AAZ190" s="222"/>
      <c r="ABA190" s="222"/>
      <c r="ABB190" s="222"/>
      <c r="ABC190" s="222"/>
      <c r="ABD190" s="222"/>
      <c r="ABE190" s="222"/>
      <c r="ABF190" s="222"/>
      <c r="ABG190" s="222"/>
      <c r="ABH190" s="222"/>
      <c r="ABI190" s="222"/>
      <c r="ABJ190" s="222"/>
      <c r="ABK190" s="222"/>
      <c r="ABL190" s="222"/>
      <c r="ABM190" s="222"/>
      <c r="ABN190" s="222"/>
      <c r="ABO190" s="222"/>
      <c r="ABP190" s="222"/>
      <c r="ABQ190" s="222"/>
      <c r="ABR190" s="222"/>
      <c r="ABS190" s="222"/>
      <c r="ABT190" s="222"/>
      <c r="ABU190" s="222"/>
      <c r="ABV190" s="222"/>
      <c r="ABW190" s="222"/>
      <c r="ABX190" s="222"/>
      <c r="ABY190" s="222"/>
      <c r="ABZ190" s="222"/>
      <c r="ACA190" s="222"/>
      <c r="ACB190" s="222"/>
      <c r="ACC190" s="222"/>
      <c r="ACD190" s="222"/>
      <c r="ACE190" s="222"/>
      <c r="ACF190" s="222"/>
      <c r="ACG190" s="222"/>
      <c r="ACH190" s="222"/>
      <c r="ACI190" s="222"/>
      <c r="ACJ190" s="222"/>
      <c r="ACK190" s="222"/>
      <c r="ACL190" s="222"/>
      <c r="ACM190" s="222"/>
      <c r="ACN190" s="222"/>
      <c r="ACO190" s="222"/>
      <c r="ACP190" s="222"/>
      <c r="ACQ190" s="222"/>
      <c r="ACR190" s="222"/>
      <c r="ACS190" s="222"/>
      <c r="ACT190" s="222"/>
      <c r="ACU190" s="222"/>
      <c r="ACV190" s="222"/>
      <c r="ACW190" s="222"/>
      <c r="ACX190" s="222"/>
      <c r="ACY190" s="222"/>
      <c r="ACZ190" s="222"/>
      <c r="ADA190" s="222"/>
      <c r="ADB190" s="222"/>
      <c r="ADC190" s="222"/>
      <c r="ADD190" s="222"/>
      <c r="ADE190" s="222"/>
      <c r="ADF190" s="222"/>
      <c r="ADG190" s="222"/>
      <c r="ADH190" s="222"/>
      <c r="ADI190" s="222"/>
      <c r="ADJ190" s="222"/>
      <c r="ADK190" s="222"/>
      <c r="ADL190" s="222"/>
      <c r="ADM190" s="222"/>
      <c r="ADN190" s="222"/>
      <c r="ADO190" s="222"/>
      <c r="ADP190" s="222"/>
      <c r="ADQ190" s="222"/>
      <c r="ADR190" s="222"/>
      <c r="ADS190" s="222"/>
      <c r="ADT190" s="222"/>
      <c r="ADU190" s="222"/>
      <c r="ADV190" s="222"/>
      <c r="ADW190" s="222"/>
      <c r="ADX190" s="222"/>
      <c r="ADY190" s="222"/>
      <c r="ADZ190" s="222"/>
      <c r="AEA190" s="222"/>
      <c r="AEB190" s="222"/>
      <c r="AEC190" s="222"/>
      <c r="AED190" s="222"/>
      <c r="AEE190" s="222"/>
      <c r="AEF190" s="222"/>
      <c r="AEG190" s="222"/>
      <c r="AEH190" s="222"/>
      <c r="AEI190" s="222"/>
      <c r="AEJ190" s="222"/>
      <c r="AEK190" s="222"/>
      <c r="AEL190" s="222"/>
      <c r="AEM190" s="222"/>
      <c r="AEN190" s="222"/>
      <c r="AEO190" s="222"/>
      <c r="AEP190" s="222"/>
      <c r="AEQ190" s="222"/>
      <c r="AER190" s="222"/>
      <c r="AES190" s="222"/>
      <c r="AET190" s="222"/>
      <c r="AEU190" s="222"/>
      <c r="AEV190" s="222"/>
      <c r="AEW190" s="222"/>
      <c r="AEX190" s="222"/>
      <c r="AEY190" s="222"/>
      <c r="AEZ190" s="222"/>
      <c r="AFA190" s="222"/>
      <c r="AFB190" s="222"/>
      <c r="AFC190" s="222"/>
      <c r="AFD190" s="222"/>
      <c r="AFE190" s="222"/>
      <c r="AFF190" s="222"/>
      <c r="AFG190" s="222"/>
      <c r="AFH190" s="222"/>
      <c r="AFI190" s="222"/>
      <c r="AFJ190" s="222"/>
      <c r="AFK190" s="222"/>
      <c r="AFL190" s="222"/>
      <c r="AFM190" s="222"/>
      <c r="AFN190" s="222"/>
      <c r="AFO190" s="222"/>
      <c r="AFP190" s="222"/>
      <c r="AFQ190" s="222"/>
      <c r="AFR190" s="222"/>
      <c r="AFS190" s="222"/>
      <c r="AFT190" s="222"/>
      <c r="AFU190" s="222"/>
      <c r="AFV190" s="222"/>
      <c r="AFW190" s="222"/>
      <c r="AFX190" s="222"/>
      <c r="AFY190" s="222"/>
      <c r="AFZ190" s="222"/>
      <c r="AGA190" s="222"/>
      <c r="AGB190" s="222"/>
      <c r="AGC190" s="222"/>
      <c r="AGD190" s="222"/>
      <c r="AGE190" s="222"/>
      <c r="AGF190" s="222"/>
      <c r="AGG190" s="222"/>
      <c r="AGH190" s="222"/>
      <c r="AGI190" s="222"/>
      <c r="AGJ190" s="222"/>
      <c r="AGK190" s="222"/>
      <c r="AGL190" s="222"/>
      <c r="AGM190" s="222"/>
      <c r="AGN190" s="222"/>
      <c r="AGO190" s="222"/>
      <c r="AGP190" s="222"/>
      <c r="AGQ190" s="222"/>
      <c r="AGR190" s="222"/>
      <c r="AGS190" s="222"/>
      <c r="AGT190" s="222"/>
      <c r="AGU190" s="222"/>
      <c r="AGV190" s="222"/>
      <c r="AGW190" s="222"/>
      <c r="AGX190" s="222"/>
      <c r="AGY190" s="222"/>
      <c r="AGZ190" s="222"/>
      <c r="AHA190" s="222"/>
      <c r="AHB190" s="222"/>
      <c r="AHC190" s="222"/>
      <c r="AHD190" s="222"/>
      <c r="AHE190" s="222"/>
      <c r="AHF190" s="222"/>
      <c r="AHG190" s="222"/>
      <c r="AHH190" s="222"/>
      <c r="AHI190" s="222"/>
      <c r="AHJ190" s="222"/>
      <c r="AHK190" s="222"/>
      <c r="AHL190" s="222"/>
      <c r="AHM190" s="222"/>
      <c r="AHN190" s="222"/>
      <c r="AHO190" s="222"/>
      <c r="AHP190" s="222"/>
      <c r="AHQ190" s="222"/>
      <c r="AHR190" s="222"/>
      <c r="AHS190" s="222"/>
      <c r="AHT190" s="222"/>
      <c r="AHU190" s="222"/>
      <c r="AHV190" s="222"/>
      <c r="AHW190" s="222"/>
      <c r="AHX190" s="222"/>
      <c r="AHY190" s="222"/>
      <c r="AHZ190" s="222"/>
      <c r="AIA190" s="222"/>
      <c r="AIB190" s="222"/>
      <c r="AIC190" s="222"/>
      <c r="AID190" s="222"/>
      <c r="AIE190" s="222"/>
      <c r="AIF190" s="222"/>
      <c r="AIG190" s="222"/>
      <c r="AIH190" s="222"/>
      <c r="AII190" s="222"/>
      <c r="AIJ190" s="222"/>
      <c r="AIK190" s="222"/>
      <c r="AIL190" s="222"/>
      <c r="AIM190" s="222"/>
      <c r="AIN190" s="222"/>
      <c r="AIO190" s="222"/>
      <c r="AIP190" s="222"/>
      <c r="AIQ190" s="222"/>
      <c r="AIR190" s="222"/>
      <c r="AIS190" s="222"/>
      <c r="AIT190" s="222"/>
      <c r="AIU190" s="222"/>
      <c r="AIV190" s="222"/>
      <c r="AIW190" s="222"/>
      <c r="AIX190" s="222"/>
      <c r="AIY190" s="222"/>
      <c r="AIZ190" s="222"/>
      <c r="AJA190" s="222"/>
      <c r="AJB190" s="222"/>
      <c r="AJC190" s="222"/>
      <c r="AJD190" s="222"/>
      <c r="AJE190" s="222"/>
      <c r="AJF190" s="222"/>
      <c r="AJG190" s="222"/>
      <c r="AJH190" s="222"/>
      <c r="AJI190" s="222"/>
      <c r="AJJ190" s="222"/>
      <c r="AJK190" s="222"/>
      <c r="AJL190" s="222"/>
      <c r="AJM190" s="222"/>
      <c r="AJN190" s="222"/>
      <c r="AJO190" s="222"/>
      <c r="AJP190" s="222"/>
      <c r="AJQ190" s="222"/>
      <c r="AJR190" s="222"/>
      <c r="AJS190" s="222"/>
      <c r="AJT190" s="222"/>
      <c r="AJU190" s="222"/>
      <c r="AJV190" s="222"/>
      <c r="AJW190" s="222"/>
      <c r="AJX190" s="222"/>
      <c r="AJY190" s="222"/>
      <c r="AJZ190" s="222"/>
      <c r="AKA190" s="222"/>
      <c r="AKB190" s="222"/>
      <c r="AKC190" s="222"/>
      <c r="AKD190" s="222"/>
      <c r="AKE190" s="222"/>
      <c r="AKF190" s="222"/>
      <c r="AKG190" s="222"/>
      <c r="AKH190" s="222"/>
      <c r="AKI190" s="222"/>
      <c r="AKJ190" s="222"/>
      <c r="AKK190" s="222"/>
      <c r="AKL190" s="222"/>
      <c r="AKM190" s="222"/>
      <c r="AKN190" s="222"/>
      <c r="AKO190" s="222"/>
      <c r="AKP190" s="222"/>
      <c r="AKQ190" s="222"/>
      <c r="AKR190" s="222"/>
      <c r="AKS190" s="222"/>
      <c r="AKT190" s="222"/>
      <c r="AKU190" s="222"/>
      <c r="AKV190" s="222"/>
      <c r="AKW190" s="222"/>
      <c r="AKX190" s="222"/>
      <c r="AKY190" s="222"/>
      <c r="AKZ190" s="222"/>
      <c r="ALA190" s="222"/>
      <c r="ALB190" s="222"/>
      <c r="ALC190" s="222"/>
      <c r="ALD190" s="222"/>
      <c r="ALE190" s="222"/>
      <c r="ALF190" s="222"/>
      <c r="ALG190" s="222"/>
      <c r="ALH190" s="222"/>
      <c r="ALI190" s="222"/>
      <c r="ALJ190" s="222"/>
      <c r="ALK190" s="222"/>
      <c r="ALL190" s="222"/>
      <c r="ALM190" s="222"/>
      <c r="ALN190" s="222"/>
      <c r="ALO190" s="222"/>
    </row>
    <row r="191" spans="1:1003" s="322" customFormat="1" x14ac:dyDescent="0.25">
      <c r="A191" s="223"/>
      <c r="B191" s="331"/>
      <c r="C191" s="330"/>
      <c r="D191" s="331"/>
      <c r="E191" s="222"/>
      <c r="F191" s="222"/>
      <c r="G191" s="222"/>
      <c r="H191" s="222"/>
      <c r="I191" s="222"/>
      <c r="J191" s="222"/>
      <c r="K191" s="222"/>
      <c r="L191" s="222"/>
      <c r="M191" s="222"/>
      <c r="N191" s="222"/>
      <c r="O191" s="222"/>
      <c r="P191" s="222"/>
      <c r="Q191" s="222"/>
      <c r="R191" s="222"/>
      <c r="S191" s="222"/>
      <c r="T191" s="222"/>
      <c r="U191" s="222"/>
      <c r="V191" s="222"/>
      <c r="W191" s="222"/>
      <c r="X191" s="222"/>
      <c r="Y191" s="222"/>
      <c r="Z191" s="222"/>
      <c r="AA191" s="222"/>
      <c r="AB191" s="222"/>
      <c r="AC191" s="222"/>
      <c r="AD191" s="222"/>
      <c r="AE191" s="222"/>
      <c r="AF191" s="222"/>
      <c r="AG191" s="222"/>
      <c r="AH191" s="222"/>
      <c r="AI191" s="222"/>
      <c r="AJ191" s="222"/>
      <c r="AK191" s="222"/>
      <c r="AL191" s="222"/>
      <c r="AM191" s="222"/>
      <c r="AN191" s="222"/>
      <c r="AO191" s="222"/>
      <c r="AP191" s="222"/>
      <c r="AQ191" s="222"/>
      <c r="AR191" s="222"/>
      <c r="AS191" s="222"/>
      <c r="AT191" s="222"/>
      <c r="AU191" s="222"/>
      <c r="AV191" s="222"/>
      <c r="AW191" s="222"/>
      <c r="AX191" s="222"/>
      <c r="AY191" s="222"/>
      <c r="AZ191" s="222"/>
      <c r="BA191" s="222"/>
      <c r="BB191" s="222"/>
      <c r="BC191" s="222"/>
      <c r="BD191" s="222"/>
      <c r="BE191" s="222"/>
      <c r="BF191" s="222"/>
      <c r="BG191" s="222"/>
      <c r="BH191" s="222"/>
      <c r="BI191" s="222"/>
      <c r="BJ191" s="222"/>
      <c r="BK191" s="222"/>
      <c r="BL191" s="222"/>
      <c r="BM191" s="222"/>
      <c r="BN191" s="222"/>
      <c r="BO191" s="222"/>
      <c r="BP191" s="222"/>
      <c r="BQ191" s="222"/>
      <c r="BR191" s="222"/>
      <c r="BS191" s="222"/>
      <c r="BT191" s="222"/>
      <c r="BU191" s="222"/>
      <c r="BV191" s="222"/>
      <c r="BW191" s="222"/>
      <c r="BX191" s="222"/>
      <c r="BY191" s="222"/>
      <c r="BZ191" s="222"/>
      <c r="CA191" s="222"/>
      <c r="CB191" s="222"/>
      <c r="CC191" s="222"/>
      <c r="CD191" s="222"/>
      <c r="CE191" s="222"/>
      <c r="CF191" s="222"/>
      <c r="CG191" s="222"/>
      <c r="CH191" s="222"/>
      <c r="CI191" s="222"/>
      <c r="CJ191" s="222"/>
      <c r="CK191" s="222"/>
      <c r="CL191" s="222"/>
      <c r="CM191" s="222"/>
      <c r="CN191" s="222"/>
      <c r="CO191" s="222"/>
      <c r="CP191" s="222"/>
      <c r="CQ191" s="222"/>
      <c r="CR191" s="222"/>
      <c r="CS191" s="222"/>
      <c r="CT191" s="222"/>
      <c r="CU191" s="222"/>
      <c r="CV191" s="222"/>
      <c r="CW191" s="222"/>
      <c r="CX191" s="222"/>
      <c r="CY191" s="222"/>
      <c r="CZ191" s="222"/>
      <c r="DA191" s="222"/>
      <c r="DB191" s="222"/>
      <c r="DC191" s="222"/>
      <c r="DD191" s="222"/>
      <c r="DE191" s="222"/>
      <c r="DF191" s="222"/>
      <c r="DG191" s="222"/>
      <c r="DH191" s="222"/>
      <c r="DI191" s="222"/>
      <c r="DJ191" s="222"/>
      <c r="DK191" s="222"/>
      <c r="DL191" s="222"/>
      <c r="DM191" s="222"/>
      <c r="DN191" s="222"/>
      <c r="DO191" s="222"/>
      <c r="DP191" s="222"/>
      <c r="DQ191" s="222"/>
      <c r="DR191" s="222"/>
      <c r="DS191" s="222"/>
      <c r="DT191" s="222"/>
      <c r="DU191" s="222"/>
      <c r="DV191" s="222"/>
      <c r="DW191" s="222"/>
      <c r="DX191" s="222"/>
      <c r="DY191" s="222"/>
      <c r="DZ191" s="222"/>
      <c r="EA191" s="222"/>
      <c r="EB191" s="222"/>
      <c r="EC191" s="222"/>
      <c r="ED191" s="222"/>
      <c r="EE191" s="222"/>
      <c r="EF191" s="222"/>
      <c r="EG191" s="222"/>
      <c r="EH191" s="222"/>
      <c r="EI191" s="222"/>
      <c r="EJ191" s="222"/>
      <c r="EK191" s="222"/>
      <c r="EL191" s="222"/>
      <c r="EM191" s="222"/>
      <c r="EN191" s="222"/>
      <c r="EO191" s="222"/>
      <c r="EP191" s="222"/>
      <c r="EQ191" s="222"/>
      <c r="ER191" s="222"/>
      <c r="ES191" s="222"/>
      <c r="ET191" s="222"/>
      <c r="EU191" s="222"/>
      <c r="EV191" s="222"/>
      <c r="EW191" s="222"/>
      <c r="EX191" s="222"/>
      <c r="EY191" s="222"/>
      <c r="EZ191" s="222"/>
      <c r="FA191" s="222"/>
      <c r="FB191" s="222"/>
      <c r="FC191" s="222"/>
      <c r="FD191" s="222"/>
      <c r="FE191" s="222"/>
      <c r="FF191" s="222"/>
      <c r="FG191" s="222"/>
      <c r="FH191" s="222"/>
      <c r="FI191" s="222"/>
      <c r="FJ191" s="222"/>
      <c r="FK191" s="222"/>
      <c r="FL191" s="222"/>
      <c r="FM191" s="222"/>
      <c r="FN191" s="222"/>
      <c r="FO191" s="222"/>
      <c r="FP191" s="222"/>
      <c r="FQ191" s="222"/>
      <c r="FR191" s="222"/>
      <c r="FS191" s="222"/>
      <c r="FT191" s="222"/>
      <c r="FU191" s="222"/>
      <c r="FV191" s="222"/>
      <c r="FW191" s="222"/>
      <c r="FX191" s="222"/>
      <c r="FY191" s="222"/>
      <c r="FZ191" s="222"/>
      <c r="GA191" s="222"/>
      <c r="GB191" s="222"/>
      <c r="GC191" s="222"/>
      <c r="GD191" s="222"/>
      <c r="GE191" s="222"/>
      <c r="GF191" s="222"/>
      <c r="GG191" s="222"/>
      <c r="GH191" s="222"/>
      <c r="GI191" s="222"/>
      <c r="GJ191" s="222"/>
      <c r="GK191" s="222"/>
      <c r="GL191" s="222"/>
      <c r="GM191" s="222"/>
      <c r="GN191" s="222"/>
      <c r="GO191" s="222"/>
      <c r="GP191" s="222"/>
      <c r="GQ191" s="222"/>
      <c r="GR191" s="222"/>
      <c r="GS191" s="222"/>
      <c r="GT191" s="222"/>
      <c r="GU191" s="222"/>
      <c r="GV191" s="222"/>
      <c r="GW191" s="222"/>
      <c r="GX191" s="222"/>
      <c r="GY191" s="222"/>
      <c r="GZ191" s="222"/>
      <c r="HA191" s="222"/>
      <c r="HB191" s="222"/>
      <c r="HC191" s="222"/>
      <c r="HD191" s="222"/>
      <c r="HE191" s="222"/>
      <c r="HF191" s="222"/>
      <c r="HG191" s="222"/>
      <c r="HH191" s="222"/>
      <c r="HI191" s="222"/>
      <c r="HJ191" s="222"/>
      <c r="HK191" s="222"/>
      <c r="HL191" s="222"/>
      <c r="HM191" s="222"/>
      <c r="HN191" s="222"/>
      <c r="HO191" s="222"/>
      <c r="HP191" s="222"/>
      <c r="HQ191" s="222"/>
      <c r="HR191" s="222"/>
      <c r="HS191" s="222"/>
      <c r="HT191" s="222"/>
      <c r="HU191" s="222"/>
      <c r="HV191" s="222"/>
      <c r="HW191" s="222"/>
      <c r="HX191" s="222"/>
      <c r="HY191" s="222"/>
      <c r="HZ191" s="222"/>
      <c r="IA191" s="222"/>
      <c r="IB191" s="222"/>
      <c r="IC191" s="222"/>
      <c r="ID191" s="222"/>
      <c r="IE191" s="222"/>
      <c r="IF191" s="222"/>
      <c r="IG191" s="222"/>
      <c r="IH191" s="222"/>
      <c r="II191" s="222"/>
      <c r="IJ191" s="222"/>
      <c r="IK191" s="222"/>
      <c r="IL191" s="222"/>
      <c r="IM191" s="222"/>
      <c r="IN191" s="222"/>
      <c r="IO191" s="222"/>
      <c r="IP191" s="222"/>
      <c r="IQ191" s="222"/>
      <c r="IR191" s="222"/>
      <c r="IS191" s="222"/>
      <c r="IT191" s="222"/>
      <c r="IU191" s="222"/>
      <c r="IV191" s="222"/>
      <c r="IW191" s="222"/>
      <c r="IX191" s="222"/>
      <c r="IY191" s="222"/>
      <c r="IZ191" s="222"/>
      <c r="JA191" s="222"/>
      <c r="JB191" s="222"/>
      <c r="JC191" s="222"/>
      <c r="JD191" s="222"/>
      <c r="JE191" s="222"/>
      <c r="JF191" s="222"/>
      <c r="JG191" s="222"/>
      <c r="JH191" s="222"/>
      <c r="JI191" s="222"/>
      <c r="JJ191" s="222"/>
      <c r="JK191" s="222"/>
      <c r="JL191" s="222"/>
      <c r="JM191" s="222"/>
      <c r="JN191" s="222"/>
      <c r="JO191" s="222"/>
      <c r="JP191" s="222"/>
      <c r="JQ191" s="222"/>
      <c r="JR191" s="222"/>
      <c r="JS191" s="222"/>
      <c r="JT191" s="222"/>
      <c r="JU191" s="222"/>
      <c r="JV191" s="222"/>
      <c r="JW191" s="222"/>
      <c r="JX191" s="222"/>
      <c r="JY191" s="222"/>
      <c r="JZ191" s="222"/>
      <c r="KA191" s="222"/>
      <c r="KB191" s="222"/>
      <c r="KC191" s="222"/>
      <c r="KD191" s="222"/>
      <c r="KE191" s="222"/>
      <c r="KF191" s="222"/>
      <c r="KG191" s="222"/>
      <c r="KH191" s="222"/>
      <c r="KI191" s="222"/>
      <c r="KJ191" s="222"/>
      <c r="KK191" s="222"/>
      <c r="KL191" s="222"/>
      <c r="KM191" s="222"/>
      <c r="KN191" s="222"/>
      <c r="KO191" s="222"/>
      <c r="KP191" s="222"/>
      <c r="KQ191" s="222"/>
      <c r="KR191" s="222"/>
      <c r="KS191" s="222"/>
      <c r="KT191" s="222"/>
      <c r="KU191" s="222"/>
      <c r="KV191" s="222"/>
      <c r="KW191" s="222"/>
      <c r="KX191" s="222"/>
      <c r="KY191" s="222"/>
      <c r="KZ191" s="222"/>
      <c r="LA191" s="222"/>
      <c r="LB191" s="222"/>
      <c r="LC191" s="222"/>
      <c r="LD191" s="222"/>
      <c r="LE191" s="222"/>
      <c r="LF191" s="222"/>
      <c r="LG191" s="222"/>
      <c r="LH191" s="222"/>
      <c r="LI191" s="222"/>
      <c r="LJ191" s="222"/>
      <c r="LK191" s="222"/>
      <c r="LL191" s="222"/>
      <c r="LM191" s="222"/>
      <c r="LN191" s="222"/>
      <c r="LO191" s="222"/>
      <c r="LP191" s="222"/>
      <c r="LQ191" s="222"/>
      <c r="LR191" s="222"/>
      <c r="LS191" s="222"/>
      <c r="LT191" s="222"/>
      <c r="LU191" s="222"/>
      <c r="LV191" s="222"/>
      <c r="LW191" s="222"/>
      <c r="LX191" s="222"/>
      <c r="LY191" s="222"/>
      <c r="LZ191" s="222"/>
      <c r="MA191" s="222"/>
      <c r="MB191" s="222"/>
      <c r="MC191" s="222"/>
      <c r="MD191" s="222"/>
      <c r="ME191" s="222"/>
      <c r="MF191" s="222"/>
      <c r="MG191" s="222"/>
      <c r="MH191" s="222"/>
      <c r="MI191" s="222"/>
      <c r="MJ191" s="222"/>
      <c r="MK191" s="222"/>
      <c r="ML191" s="222"/>
      <c r="MM191" s="222"/>
      <c r="MN191" s="222"/>
      <c r="MO191" s="222"/>
      <c r="MP191" s="222"/>
      <c r="MQ191" s="222"/>
      <c r="MR191" s="222"/>
      <c r="MS191" s="222"/>
      <c r="MT191" s="222"/>
      <c r="MU191" s="222"/>
      <c r="MV191" s="222"/>
      <c r="MW191" s="222"/>
      <c r="MX191" s="222"/>
      <c r="MY191" s="222"/>
      <c r="MZ191" s="222"/>
      <c r="NA191" s="222"/>
      <c r="NB191" s="222"/>
      <c r="NC191" s="222"/>
      <c r="ND191" s="222"/>
      <c r="NE191" s="222"/>
      <c r="NF191" s="222"/>
      <c r="NG191" s="222"/>
      <c r="NH191" s="222"/>
      <c r="NI191" s="222"/>
      <c r="NJ191" s="222"/>
      <c r="NK191" s="222"/>
      <c r="NL191" s="222"/>
      <c r="NM191" s="222"/>
      <c r="NN191" s="222"/>
      <c r="NO191" s="222"/>
      <c r="NP191" s="222"/>
      <c r="NQ191" s="222"/>
      <c r="NR191" s="222"/>
      <c r="NS191" s="222"/>
      <c r="NT191" s="222"/>
      <c r="NU191" s="222"/>
      <c r="NV191" s="222"/>
      <c r="NW191" s="222"/>
      <c r="NX191" s="222"/>
      <c r="NY191" s="222"/>
      <c r="NZ191" s="222"/>
      <c r="OA191" s="222"/>
      <c r="OB191" s="222"/>
      <c r="OC191" s="222"/>
      <c r="OD191" s="222"/>
      <c r="OE191" s="222"/>
      <c r="OF191" s="222"/>
      <c r="OG191" s="222"/>
      <c r="OH191" s="222"/>
      <c r="OI191" s="222"/>
      <c r="OJ191" s="222"/>
      <c r="OK191" s="222"/>
      <c r="OL191" s="222"/>
      <c r="OM191" s="222"/>
      <c r="ON191" s="222"/>
      <c r="OO191" s="222"/>
      <c r="OP191" s="222"/>
      <c r="OQ191" s="222"/>
      <c r="OR191" s="222"/>
      <c r="OS191" s="222"/>
      <c r="OT191" s="222"/>
      <c r="OU191" s="222"/>
      <c r="OV191" s="222"/>
      <c r="OW191" s="222"/>
      <c r="OX191" s="222"/>
      <c r="OY191" s="222"/>
      <c r="OZ191" s="222"/>
      <c r="PA191" s="222"/>
      <c r="PB191" s="222"/>
      <c r="PC191" s="222"/>
      <c r="PD191" s="222"/>
      <c r="PE191" s="222"/>
      <c r="PF191" s="222"/>
      <c r="PG191" s="222"/>
      <c r="PH191" s="222"/>
      <c r="PI191" s="222"/>
      <c r="PJ191" s="222"/>
      <c r="PK191" s="222"/>
      <c r="PL191" s="222"/>
      <c r="PM191" s="222"/>
      <c r="PN191" s="222"/>
      <c r="PO191" s="222"/>
      <c r="PP191" s="222"/>
      <c r="PQ191" s="222"/>
      <c r="PR191" s="222"/>
      <c r="PS191" s="222"/>
      <c r="PT191" s="222"/>
      <c r="PU191" s="222"/>
      <c r="PV191" s="222"/>
      <c r="PW191" s="222"/>
      <c r="PX191" s="222"/>
      <c r="PY191" s="222"/>
      <c r="PZ191" s="222"/>
      <c r="QA191" s="222"/>
      <c r="QB191" s="222"/>
      <c r="QC191" s="222"/>
      <c r="QD191" s="222"/>
      <c r="QE191" s="222"/>
      <c r="QF191" s="222"/>
      <c r="QG191" s="222"/>
      <c r="QH191" s="222"/>
      <c r="QI191" s="222"/>
      <c r="QJ191" s="222"/>
      <c r="QK191" s="222"/>
      <c r="QL191" s="222"/>
      <c r="QM191" s="222"/>
      <c r="QN191" s="222"/>
      <c r="QO191" s="222"/>
      <c r="QP191" s="222"/>
      <c r="QQ191" s="222"/>
      <c r="QR191" s="222"/>
      <c r="QS191" s="222"/>
      <c r="QT191" s="222"/>
      <c r="QU191" s="222"/>
      <c r="QV191" s="222"/>
      <c r="QW191" s="222"/>
      <c r="QX191" s="222"/>
      <c r="QY191" s="222"/>
      <c r="QZ191" s="222"/>
      <c r="RA191" s="222"/>
      <c r="RB191" s="222"/>
      <c r="RC191" s="222"/>
      <c r="RD191" s="222"/>
      <c r="RE191" s="222"/>
      <c r="RF191" s="222"/>
      <c r="RG191" s="222"/>
      <c r="RH191" s="222"/>
      <c r="RI191" s="222"/>
      <c r="RJ191" s="222"/>
      <c r="RK191" s="222"/>
      <c r="RL191" s="222"/>
      <c r="RM191" s="222"/>
      <c r="RN191" s="222"/>
      <c r="RO191" s="222"/>
      <c r="RP191" s="222"/>
      <c r="RQ191" s="222"/>
      <c r="RR191" s="222"/>
      <c r="RS191" s="222"/>
      <c r="RT191" s="222"/>
      <c r="RU191" s="222"/>
      <c r="RV191" s="222"/>
      <c r="RW191" s="222"/>
      <c r="RX191" s="222"/>
      <c r="RY191" s="222"/>
      <c r="RZ191" s="222"/>
      <c r="SA191" s="222"/>
      <c r="SB191" s="222"/>
      <c r="SC191" s="222"/>
      <c r="SD191" s="222"/>
      <c r="SE191" s="222"/>
      <c r="SF191" s="222"/>
      <c r="SG191" s="222"/>
      <c r="SH191" s="222"/>
      <c r="SI191" s="222"/>
      <c r="SJ191" s="222"/>
      <c r="SK191" s="222"/>
      <c r="SL191" s="222"/>
      <c r="SM191" s="222"/>
      <c r="SN191" s="222"/>
      <c r="SO191" s="222"/>
      <c r="SP191" s="222"/>
      <c r="SQ191" s="222"/>
      <c r="SR191" s="222"/>
      <c r="SS191" s="222"/>
      <c r="ST191" s="222"/>
      <c r="SU191" s="222"/>
      <c r="SV191" s="222"/>
      <c r="SW191" s="222"/>
      <c r="SX191" s="222"/>
      <c r="SY191" s="222"/>
      <c r="SZ191" s="222"/>
      <c r="TA191" s="222"/>
      <c r="TB191" s="222"/>
      <c r="TC191" s="222"/>
      <c r="TD191" s="222"/>
      <c r="TE191" s="222"/>
      <c r="TF191" s="222"/>
      <c r="TG191" s="222"/>
      <c r="TH191" s="222"/>
      <c r="TI191" s="222"/>
      <c r="TJ191" s="222"/>
      <c r="TK191" s="222"/>
      <c r="TL191" s="222"/>
      <c r="TM191" s="222"/>
      <c r="TN191" s="222"/>
      <c r="TO191" s="222"/>
      <c r="TP191" s="222"/>
      <c r="TQ191" s="222"/>
      <c r="TR191" s="222"/>
      <c r="TS191" s="222"/>
      <c r="TT191" s="222"/>
      <c r="TU191" s="222"/>
      <c r="TV191" s="222"/>
      <c r="TW191" s="222"/>
      <c r="TX191" s="222"/>
      <c r="TY191" s="222"/>
      <c r="TZ191" s="222"/>
      <c r="UA191" s="222"/>
      <c r="UB191" s="222"/>
      <c r="UC191" s="222"/>
      <c r="UD191" s="222"/>
      <c r="UE191" s="222"/>
      <c r="UF191" s="222"/>
      <c r="UG191" s="222"/>
      <c r="UH191" s="222"/>
      <c r="UI191" s="222"/>
      <c r="UJ191" s="222"/>
      <c r="UK191" s="222"/>
      <c r="UL191" s="222"/>
      <c r="UM191" s="222"/>
      <c r="UN191" s="222"/>
      <c r="UO191" s="222"/>
      <c r="UP191" s="222"/>
      <c r="UQ191" s="222"/>
      <c r="UR191" s="222"/>
      <c r="US191" s="222"/>
      <c r="UT191" s="222"/>
      <c r="UU191" s="222"/>
      <c r="UV191" s="222"/>
      <c r="UW191" s="222"/>
      <c r="UX191" s="222"/>
      <c r="UY191" s="222"/>
      <c r="UZ191" s="222"/>
      <c r="VA191" s="222"/>
      <c r="VB191" s="222"/>
      <c r="VC191" s="222"/>
      <c r="VD191" s="222"/>
      <c r="VE191" s="222"/>
      <c r="VF191" s="222"/>
      <c r="VG191" s="222"/>
      <c r="VH191" s="222"/>
      <c r="VI191" s="222"/>
      <c r="VJ191" s="222"/>
      <c r="VK191" s="222"/>
      <c r="VL191" s="222"/>
      <c r="VM191" s="222"/>
      <c r="VN191" s="222"/>
      <c r="VO191" s="222"/>
      <c r="VP191" s="222"/>
      <c r="VQ191" s="222"/>
      <c r="VR191" s="222"/>
      <c r="VS191" s="222"/>
      <c r="VT191" s="222"/>
      <c r="VU191" s="222"/>
      <c r="VV191" s="222"/>
      <c r="VW191" s="222"/>
      <c r="VX191" s="222"/>
      <c r="VY191" s="222"/>
      <c r="VZ191" s="222"/>
      <c r="WA191" s="222"/>
      <c r="WB191" s="222"/>
      <c r="WC191" s="222"/>
      <c r="WD191" s="222"/>
      <c r="WE191" s="222"/>
      <c r="WF191" s="222"/>
      <c r="WG191" s="222"/>
      <c r="WH191" s="222"/>
      <c r="WI191" s="222"/>
      <c r="WJ191" s="222"/>
      <c r="WK191" s="222"/>
      <c r="WL191" s="222"/>
      <c r="WM191" s="222"/>
      <c r="WN191" s="222"/>
      <c r="WO191" s="222"/>
      <c r="WP191" s="222"/>
      <c r="WQ191" s="222"/>
      <c r="WR191" s="222"/>
      <c r="WS191" s="222"/>
      <c r="WT191" s="222"/>
      <c r="WU191" s="222"/>
      <c r="WV191" s="222"/>
      <c r="WW191" s="222"/>
      <c r="WX191" s="222"/>
      <c r="WY191" s="222"/>
      <c r="WZ191" s="222"/>
      <c r="XA191" s="222"/>
      <c r="XB191" s="222"/>
      <c r="XC191" s="222"/>
      <c r="XD191" s="222"/>
      <c r="XE191" s="222"/>
      <c r="XF191" s="222"/>
      <c r="XG191" s="222"/>
      <c r="XH191" s="222"/>
      <c r="XI191" s="222"/>
      <c r="XJ191" s="222"/>
      <c r="XK191" s="222"/>
      <c r="XL191" s="222"/>
      <c r="XM191" s="222"/>
      <c r="XN191" s="222"/>
      <c r="XO191" s="222"/>
      <c r="XP191" s="222"/>
      <c r="XQ191" s="222"/>
      <c r="XR191" s="222"/>
      <c r="XS191" s="222"/>
      <c r="XT191" s="222"/>
      <c r="XU191" s="222"/>
      <c r="XV191" s="222"/>
      <c r="XW191" s="222"/>
      <c r="XX191" s="222"/>
      <c r="XY191" s="222"/>
      <c r="XZ191" s="222"/>
      <c r="YA191" s="222"/>
      <c r="YB191" s="222"/>
      <c r="YC191" s="222"/>
      <c r="YD191" s="222"/>
      <c r="YE191" s="222"/>
      <c r="YF191" s="222"/>
      <c r="YG191" s="222"/>
      <c r="YH191" s="222"/>
      <c r="YI191" s="222"/>
      <c r="YJ191" s="222"/>
      <c r="YK191" s="222"/>
      <c r="YL191" s="222"/>
      <c r="YM191" s="222"/>
      <c r="YN191" s="222"/>
      <c r="YO191" s="222"/>
      <c r="YP191" s="222"/>
      <c r="YQ191" s="222"/>
      <c r="YR191" s="222"/>
      <c r="YS191" s="222"/>
      <c r="YT191" s="222"/>
      <c r="YU191" s="222"/>
      <c r="YV191" s="222"/>
      <c r="YW191" s="222"/>
      <c r="YX191" s="222"/>
      <c r="YY191" s="222"/>
      <c r="YZ191" s="222"/>
      <c r="ZA191" s="222"/>
      <c r="ZB191" s="222"/>
      <c r="ZC191" s="222"/>
      <c r="ZD191" s="222"/>
      <c r="ZE191" s="222"/>
      <c r="ZF191" s="222"/>
      <c r="ZG191" s="222"/>
      <c r="ZH191" s="222"/>
      <c r="ZI191" s="222"/>
      <c r="ZJ191" s="222"/>
      <c r="ZK191" s="222"/>
      <c r="ZL191" s="222"/>
      <c r="ZM191" s="222"/>
      <c r="ZN191" s="222"/>
      <c r="ZO191" s="222"/>
      <c r="ZP191" s="222"/>
      <c r="ZQ191" s="222"/>
      <c r="ZR191" s="222"/>
      <c r="ZS191" s="222"/>
      <c r="ZT191" s="222"/>
      <c r="ZU191" s="222"/>
      <c r="ZV191" s="222"/>
      <c r="ZW191" s="222"/>
      <c r="ZX191" s="222"/>
      <c r="ZY191" s="222"/>
      <c r="ZZ191" s="222"/>
      <c r="AAA191" s="222"/>
      <c r="AAB191" s="222"/>
      <c r="AAC191" s="222"/>
      <c r="AAD191" s="222"/>
      <c r="AAE191" s="222"/>
      <c r="AAF191" s="222"/>
      <c r="AAG191" s="222"/>
      <c r="AAH191" s="222"/>
      <c r="AAI191" s="222"/>
      <c r="AAJ191" s="222"/>
      <c r="AAK191" s="222"/>
      <c r="AAL191" s="222"/>
      <c r="AAM191" s="222"/>
      <c r="AAN191" s="222"/>
      <c r="AAO191" s="222"/>
      <c r="AAP191" s="222"/>
      <c r="AAQ191" s="222"/>
      <c r="AAR191" s="222"/>
      <c r="AAS191" s="222"/>
      <c r="AAT191" s="222"/>
      <c r="AAU191" s="222"/>
      <c r="AAV191" s="222"/>
      <c r="AAW191" s="222"/>
      <c r="AAX191" s="222"/>
      <c r="AAY191" s="222"/>
      <c r="AAZ191" s="222"/>
      <c r="ABA191" s="222"/>
      <c r="ABB191" s="222"/>
      <c r="ABC191" s="222"/>
      <c r="ABD191" s="222"/>
      <c r="ABE191" s="222"/>
      <c r="ABF191" s="222"/>
      <c r="ABG191" s="222"/>
      <c r="ABH191" s="222"/>
      <c r="ABI191" s="222"/>
      <c r="ABJ191" s="222"/>
      <c r="ABK191" s="222"/>
      <c r="ABL191" s="222"/>
      <c r="ABM191" s="222"/>
      <c r="ABN191" s="222"/>
      <c r="ABO191" s="222"/>
      <c r="ABP191" s="222"/>
      <c r="ABQ191" s="222"/>
      <c r="ABR191" s="222"/>
      <c r="ABS191" s="222"/>
      <c r="ABT191" s="222"/>
      <c r="ABU191" s="222"/>
      <c r="ABV191" s="222"/>
      <c r="ABW191" s="222"/>
      <c r="ABX191" s="222"/>
      <c r="ABY191" s="222"/>
      <c r="ABZ191" s="222"/>
      <c r="ACA191" s="222"/>
      <c r="ACB191" s="222"/>
      <c r="ACC191" s="222"/>
      <c r="ACD191" s="222"/>
      <c r="ACE191" s="222"/>
      <c r="ACF191" s="222"/>
      <c r="ACG191" s="222"/>
      <c r="ACH191" s="222"/>
      <c r="ACI191" s="222"/>
      <c r="ACJ191" s="222"/>
      <c r="ACK191" s="222"/>
      <c r="ACL191" s="222"/>
      <c r="ACM191" s="222"/>
      <c r="ACN191" s="222"/>
      <c r="ACO191" s="222"/>
      <c r="ACP191" s="222"/>
      <c r="ACQ191" s="222"/>
      <c r="ACR191" s="222"/>
      <c r="ACS191" s="222"/>
      <c r="ACT191" s="222"/>
      <c r="ACU191" s="222"/>
      <c r="ACV191" s="222"/>
      <c r="ACW191" s="222"/>
      <c r="ACX191" s="222"/>
      <c r="ACY191" s="222"/>
      <c r="ACZ191" s="222"/>
      <c r="ADA191" s="222"/>
      <c r="ADB191" s="222"/>
      <c r="ADC191" s="222"/>
      <c r="ADD191" s="222"/>
      <c r="ADE191" s="222"/>
      <c r="ADF191" s="222"/>
      <c r="ADG191" s="222"/>
      <c r="ADH191" s="222"/>
      <c r="ADI191" s="222"/>
      <c r="ADJ191" s="222"/>
      <c r="ADK191" s="222"/>
      <c r="ADL191" s="222"/>
      <c r="ADM191" s="222"/>
      <c r="ADN191" s="222"/>
      <c r="ADO191" s="222"/>
      <c r="ADP191" s="222"/>
      <c r="ADQ191" s="222"/>
      <c r="ADR191" s="222"/>
      <c r="ADS191" s="222"/>
      <c r="ADT191" s="222"/>
      <c r="ADU191" s="222"/>
      <c r="ADV191" s="222"/>
      <c r="ADW191" s="222"/>
      <c r="ADX191" s="222"/>
      <c r="ADY191" s="222"/>
      <c r="ADZ191" s="222"/>
      <c r="AEA191" s="222"/>
      <c r="AEB191" s="222"/>
      <c r="AEC191" s="222"/>
      <c r="AED191" s="222"/>
      <c r="AEE191" s="222"/>
      <c r="AEF191" s="222"/>
      <c r="AEG191" s="222"/>
      <c r="AEH191" s="222"/>
      <c r="AEI191" s="222"/>
      <c r="AEJ191" s="222"/>
      <c r="AEK191" s="222"/>
      <c r="AEL191" s="222"/>
      <c r="AEM191" s="222"/>
      <c r="AEN191" s="222"/>
      <c r="AEO191" s="222"/>
      <c r="AEP191" s="222"/>
      <c r="AEQ191" s="222"/>
      <c r="AER191" s="222"/>
      <c r="AES191" s="222"/>
      <c r="AET191" s="222"/>
      <c r="AEU191" s="222"/>
      <c r="AEV191" s="222"/>
      <c r="AEW191" s="222"/>
      <c r="AEX191" s="222"/>
      <c r="AEY191" s="222"/>
      <c r="AEZ191" s="222"/>
      <c r="AFA191" s="222"/>
      <c r="AFB191" s="222"/>
      <c r="AFC191" s="222"/>
      <c r="AFD191" s="222"/>
      <c r="AFE191" s="222"/>
      <c r="AFF191" s="222"/>
      <c r="AFG191" s="222"/>
      <c r="AFH191" s="222"/>
      <c r="AFI191" s="222"/>
      <c r="AFJ191" s="222"/>
      <c r="AFK191" s="222"/>
      <c r="AFL191" s="222"/>
      <c r="AFM191" s="222"/>
      <c r="AFN191" s="222"/>
      <c r="AFO191" s="222"/>
      <c r="AFP191" s="222"/>
      <c r="AFQ191" s="222"/>
      <c r="AFR191" s="222"/>
      <c r="AFS191" s="222"/>
      <c r="AFT191" s="222"/>
      <c r="AFU191" s="222"/>
      <c r="AFV191" s="222"/>
      <c r="AFW191" s="222"/>
      <c r="AFX191" s="222"/>
      <c r="AFY191" s="222"/>
      <c r="AFZ191" s="222"/>
      <c r="AGA191" s="222"/>
      <c r="AGB191" s="222"/>
      <c r="AGC191" s="222"/>
      <c r="AGD191" s="222"/>
      <c r="AGE191" s="222"/>
      <c r="AGF191" s="222"/>
      <c r="AGG191" s="222"/>
      <c r="AGH191" s="222"/>
      <c r="AGI191" s="222"/>
      <c r="AGJ191" s="222"/>
      <c r="AGK191" s="222"/>
      <c r="AGL191" s="222"/>
      <c r="AGM191" s="222"/>
      <c r="AGN191" s="222"/>
      <c r="AGO191" s="222"/>
      <c r="AGP191" s="222"/>
      <c r="AGQ191" s="222"/>
      <c r="AGR191" s="222"/>
      <c r="AGS191" s="222"/>
      <c r="AGT191" s="222"/>
      <c r="AGU191" s="222"/>
      <c r="AGV191" s="222"/>
      <c r="AGW191" s="222"/>
      <c r="AGX191" s="222"/>
      <c r="AGY191" s="222"/>
      <c r="AGZ191" s="222"/>
      <c r="AHA191" s="222"/>
      <c r="AHB191" s="222"/>
      <c r="AHC191" s="222"/>
      <c r="AHD191" s="222"/>
      <c r="AHE191" s="222"/>
      <c r="AHF191" s="222"/>
      <c r="AHG191" s="222"/>
      <c r="AHH191" s="222"/>
      <c r="AHI191" s="222"/>
      <c r="AHJ191" s="222"/>
      <c r="AHK191" s="222"/>
      <c r="AHL191" s="222"/>
      <c r="AHM191" s="222"/>
      <c r="AHN191" s="222"/>
      <c r="AHO191" s="222"/>
      <c r="AHP191" s="222"/>
      <c r="AHQ191" s="222"/>
      <c r="AHR191" s="222"/>
      <c r="AHS191" s="222"/>
      <c r="AHT191" s="222"/>
      <c r="AHU191" s="222"/>
      <c r="AHV191" s="222"/>
      <c r="AHW191" s="222"/>
      <c r="AHX191" s="222"/>
      <c r="AHY191" s="222"/>
      <c r="AHZ191" s="222"/>
      <c r="AIA191" s="222"/>
      <c r="AIB191" s="222"/>
      <c r="AIC191" s="222"/>
      <c r="AID191" s="222"/>
      <c r="AIE191" s="222"/>
      <c r="AIF191" s="222"/>
      <c r="AIG191" s="222"/>
      <c r="AIH191" s="222"/>
      <c r="AII191" s="222"/>
      <c r="AIJ191" s="222"/>
      <c r="AIK191" s="222"/>
      <c r="AIL191" s="222"/>
      <c r="AIM191" s="222"/>
      <c r="AIN191" s="222"/>
      <c r="AIO191" s="222"/>
      <c r="AIP191" s="222"/>
      <c r="AIQ191" s="222"/>
      <c r="AIR191" s="222"/>
      <c r="AIS191" s="222"/>
      <c r="AIT191" s="222"/>
      <c r="AIU191" s="222"/>
      <c r="AIV191" s="222"/>
      <c r="AIW191" s="222"/>
      <c r="AIX191" s="222"/>
      <c r="AIY191" s="222"/>
      <c r="AIZ191" s="222"/>
      <c r="AJA191" s="222"/>
      <c r="AJB191" s="222"/>
      <c r="AJC191" s="222"/>
      <c r="AJD191" s="222"/>
      <c r="AJE191" s="222"/>
      <c r="AJF191" s="222"/>
      <c r="AJG191" s="222"/>
      <c r="AJH191" s="222"/>
      <c r="AJI191" s="222"/>
      <c r="AJJ191" s="222"/>
      <c r="AJK191" s="222"/>
      <c r="AJL191" s="222"/>
      <c r="AJM191" s="222"/>
      <c r="AJN191" s="222"/>
      <c r="AJO191" s="222"/>
      <c r="AJP191" s="222"/>
      <c r="AJQ191" s="222"/>
      <c r="AJR191" s="222"/>
      <c r="AJS191" s="222"/>
      <c r="AJT191" s="222"/>
      <c r="AJU191" s="222"/>
      <c r="AJV191" s="222"/>
      <c r="AJW191" s="222"/>
      <c r="AJX191" s="222"/>
      <c r="AJY191" s="222"/>
      <c r="AJZ191" s="222"/>
      <c r="AKA191" s="222"/>
      <c r="AKB191" s="222"/>
      <c r="AKC191" s="222"/>
      <c r="AKD191" s="222"/>
      <c r="AKE191" s="222"/>
      <c r="AKF191" s="222"/>
      <c r="AKG191" s="222"/>
      <c r="AKH191" s="222"/>
      <c r="AKI191" s="222"/>
      <c r="AKJ191" s="222"/>
      <c r="AKK191" s="222"/>
      <c r="AKL191" s="222"/>
      <c r="AKM191" s="222"/>
      <c r="AKN191" s="222"/>
      <c r="AKO191" s="222"/>
      <c r="AKP191" s="222"/>
      <c r="AKQ191" s="222"/>
      <c r="AKR191" s="222"/>
      <c r="AKS191" s="222"/>
      <c r="AKT191" s="222"/>
      <c r="AKU191" s="222"/>
      <c r="AKV191" s="222"/>
      <c r="AKW191" s="222"/>
      <c r="AKX191" s="222"/>
      <c r="AKY191" s="222"/>
      <c r="AKZ191" s="222"/>
      <c r="ALA191" s="222"/>
      <c r="ALB191" s="222"/>
      <c r="ALC191" s="222"/>
      <c r="ALD191" s="222"/>
      <c r="ALE191" s="222"/>
      <c r="ALF191" s="222"/>
      <c r="ALG191" s="222"/>
      <c r="ALH191" s="222"/>
      <c r="ALI191" s="222"/>
      <c r="ALJ191" s="222"/>
      <c r="ALK191" s="222"/>
      <c r="ALL191" s="222"/>
      <c r="ALM191" s="222"/>
      <c r="ALN191" s="222"/>
      <c r="ALO191" s="222"/>
    </row>
    <row r="192" spans="1:1003" s="215" customFormat="1" ht="24.75" customHeight="1" x14ac:dyDescent="0.25">
      <c r="A192" s="223"/>
      <c r="B192" s="331"/>
      <c r="C192" s="330"/>
      <c r="D192" s="234"/>
    </row>
    <row r="193" spans="1:4" s="212" customFormat="1" x14ac:dyDescent="0.25">
      <c r="A193" s="332" t="s">
        <v>218</v>
      </c>
      <c r="B193" s="322"/>
      <c r="C193" s="214"/>
      <c r="D193" s="322"/>
    </row>
    <row r="194" spans="1:4" s="212" customFormat="1" ht="17.25" customHeight="1" x14ac:dyDescent="0.25">
      <c r="A194" s="322"/>
      <c r="B194" s="322"/>
      <c r="C194" s="214"/>
      <c r="D194" s="333"/>
    </row>
    <row r="195" spans="1:4" s="212" customFormat="1" x14ac:dyDescent="0.25">
      <c r="A195" s="334" t="s">
        <v>219</v>
      </c>
      <c r="B195" s="322"/>
      <c r="C195" s="214"/>
      <c r="D195" s="322"/>
    </row>
    <row r="196" spans="1:4" s="212" customFormat="1" x14ac:dyDescent="0.25">
      <c r="A196" s="246"/>
      <c r="B196" s="220"/>
      <c r="C196" s="221"/>
      <c r="D196" s="228"/>
    </row>
    <row r="197" spans="1:4" s="212" customFormat="1" ht="75" x14ac:dyDescent="0.25">
      <c r="A197" s="335" t="s">
        <v>220</v>
      </c>
      <c r="B197" s="220"/>
      <c r="C197" s="221"/>
      <c r="D197" s="228"/>
    </row>
    <row r="198" spans="1:4" s="212" customFormat="1" x14ac:dyDescent="0.25">
      <c r="A198" s="215"/>
      <c r="B198" s="220"/>
      <c r="C198" s="221"/>
      <c r="D198" s="220"/>
    </row>
    <row r="199" spans="1:4" s="212" customFormat="1" x14ac:dyDescent="0.25">
      <c r="A199" s="246"/>
      <c r="B199" s="223" t="s">
        <v>124</v>
      </c>
      <c r="C199" s="224"/>
      <c r="D199" s="223" t="s">
        <v>125</v>
      </c>
    </row>
    <row r="200" spans="1:4" s="212" customFormat="1" x14ac:dyDescent="0.25">
      <c r="A200" s="336" t="s">
        <v>221</v>
      </c>
      <c r="B200" s="337">
        <v>15397011</v>
      </c>
      <c r="C200" s="338"/>
      <c r="D200" s="339">
        <v>15397011</v>
      </c>
    </row>
    <row r="201" spans="1:4" s="212" customFormat="1" ht="17.25" customHeight="1" x14ac:dyDescent="0.25">
      <c r="A201" s="249" t="s">
        <v>222</v>
      </c>
      <c r="B201" s="340">
        <v>13772720</v>
      </c>
      <c r="C201" s="341"/>
      <c r="D201" s="342">
        <v>13772720</v>
      </c>
    </row>
    <row r="202" spans="1:4" s="215" customFormat="1" ht="17.25" customHeight="1" thickBot="1" x14ac:dyDescent="0.3">
      <c r="A202" s="249" t="s">
        <v>223</v>
      </c>
      <c r="B202" s="343">
        <v>62783074.310000002</v>
      </c>
      <c r="C202" s="310"/>
      <c r="D202" s="344">
        <v>62783074.310000002</v>
      </c>
    </row>
    <row r="203" spans="1:4" s="212" customFormat="1" ht="17.25" customHeight="1" thickBot="1" x14ac:dyDescent="0.3">
      <c r="A203" s="269" t="s">
        <v>143</v>
      </c>
      <c r="B203" s="345">
        <f>SUM(B200:B202)</f>
        <v>91952805.310000002</v>
      </c>
      <c r="C203" s="305"/>
      <c r="D203" s="345">
        <f>SUM(D200:D202)</f>
        <v>91952805.310000002</v>
      </c>
    </row>
    <row r="204" spans="1:4" s="215" customFormat="1" ht="15.75" thickTop="1" x14ac:dyDescent="0.25">
      <c r="A204" s="212"/>
      <c r="B204" s="212"/>
      <c r="C204" s="214"/>
      <c r="D204" s="212"/>
    </row>
    <row r="205" spans="1:4" s="215" customFormat="1" x14ac:dyDescent="0.25">
      <c r="A205" s="212"/>
      <c r="B205" s="212"/>
      <c r="C205" s="214"/>
      <c r="D205" s="212"/>
    </row>
    <row r="206" spans="1:4" s="215" customFormat="1" x14ac:dyDescent="0.25">
      <c r="A206" s="212"/>
      <c r="B206" s="220"/>
      <c r="C206" s="221"/>
      <c r="D206" s="220"/>
    </row>
    <row r="207" spans="1:4" s="215" customFormat="1" x14ac:dyDescent="0.25">
      <c r="A207" s="334" t="s">
        <v>224</v>
      </c>
      <c r="B207" s="220"/>
      <c r="C207" s="221"/>
      <c r="D207" s="220"/>
    </row>
    <row r="208" spans="1:4" s="215" customFormat="1" x14ac:dyDescent="0.25">
      <c r="A208" s="334"/>
      <c r="B208" s="334"/>
      <c r="C208" s="346"/>
      <c r="D208" s="334"/>
    </row>
    <row r="209" spans="1:7" s="212" customFormat="1" ht="28.5" customHeight="1" x14ac:dyDescent="0.25">
      <c r="A209" s="347" t="s">
        <v>225</v>
      </c>
      <c r="B209" s="348"/>
      <c r="C209" s="349"/>
      <c r="D209" s="348"/>
    </row>
    <row r="210" spans="1:7" s="212" customFormat="1" ht="20.25" customHeight="1" x14ac:dyDescent="0.25">
      <c r="A210" s="347"/>
      <c r="B210" s="350"/>
      <c r="C210" s="351"/>
      <c r="D210" s="350"/>
    </row>
    <row r="211" spans="1:7" s="215" customFormat="1" ht="110.25" x14ac:dyDescent="0.25">
      <c r="A211" s="352" t="s">
        <v>226</v>
      </c>
      <c r="B211" s="250"/>
      <c r="C211" s="251"/>
      <c r="D211" s="250"/>
    </row>
    <row r="212" spans="1:7" s="215" customFormat="1" x14ac:dyDescent="0.25">
      <c r="A212" s="353"/>
      <c r="B212" s="250"/>
      <c r="C212" s="251"/>
      <c r="D212" s="250"/>
    </row>
    <row r="213" spans="1:7" s="215" customFormat="1" ht="45" x14ac:dyDescent="0.25">
      <c r="A213" s="353" t="s">
        <v>227</v>
      </c>
      <c r="B213" s="250"/>
      <c r="C213" s="251"/>
      <c r="D213" s="250"/>
    </row>
    <row r="214" spans="1:7" s="215" customFormat="1" ht="18.75" x14ac:dyDescent="0.25">
      <c r="A214" s="353"/>
      <c r="B214" s="250"/>
      <c r="C214" s="251"/>
      <c r="D214" s="250"/>
      <c r="E214" s="316"/>
      <c r="F214" s="72"/>
      <c r="G214" s="282"/>
    </row>
    <row r="215" spans="1:7" s="215" customFormat="1" ht="30" x14ac:dyDescent="0.25">
      <c r="A215" s="249" t="s">
        <v>228</v>
      </c>
      <c r="B215" s="250"/>
      <c r="C215" s="251"/>
      <c r="D215" s="250"/>
      <c r="E215" s="316"/>
      <c r="F215" s="316"/>
    </row>
    <row r="216" spans="1:7" s="215" customFormat="1" x14ac:dyDescent="0.25">
      <c r="A216" s="249"/>
      <c r="B216" s="250"/>
      <c r="C216" s="251"/>
      <c r="D216" s="250"/>
      <c r="F216" s="354"/>
    </row>
    <row r="217" spans="1:7" s="215" customFormat="1" x14ac:dyDescent="0.25">
      <c r="A217" s="353"/>
      <c r="B217" s="250"/>
      <c r="C217" s="251"/>
      <c r="D217" s="250"/>
      <c r="F217" s="316"/>
    </row>
    <row r="218" spans="1:7" s="215" customFormat="1" x14ac:dyDescent="0.25">
      <c r="A218" s="249"/>
      <c r="B218" s="223" t="s">
        <v>124</v>
      </c>
      <c r="C218" s="224"/>
      <c r="D218" s="223" t="s">
        <v>125</v>
      </c>
      <c r="F218" s="229"/>
    </row>
    <row r="219" spans="1:7" s="215" customFormat="1" x14ac:dyDescent="0.25">
      <c r="A219" s="284" t="s">
        <v>229</v>
      </c>
      <c r="B219" s="309">
        <v>1674346</v>
      </c>
      <c r="C219" s="310"/>
      <c r="D219" s="309">
        <v>1674346</v>
      </c>
      <c r="F219" s="229"/>
    </row>
    <row r="220" spans="1:7" s="215" customFormat="1" x14ac:dyDescent="0.25">
      <c r="A220" s="335" t="s">
        <v>56</v>
      </c>
      <c r="B220" s="316">
        <v>51473450292.82</v>
      </c>
      <c r="C220" s="355"/>
      <c r="D220" s="316">
        <v>51949891598.889999</v>
      </c>
      <c r="F220" s="244"/>
    </row>
    <row r="221" spans="1:7" s="215" customFormat="1" ht="15.75" thickBot="1" x14ac:dyDescent="0.3">
      <c r="A221" s="353" t="s">
        <v>230</v>
      </c>
      <c r="B221" s="356">
        <v>0</v>
      </c>
      <c r="C221" s="355"/>
      <c r="D221" s="356">
        <v>-476441306.06999999</v>
      </c>
    </row>
    <row r="222" spans="1:7" s="215" customFormat="1" ht="15.75" thickBot="1" x14ac:dyDescent="0.3">
      <c r="A222" s="357" t="s">
        <v>231</v>
      </c>
      <c r="B222" s="358">
        <f>SUM(B219:B221)</f>
        <v>51475124638.82</v>
      </c>
      <c r="C222" s="359"/>
      <c r="D222" s="358">
        <f>SUM(D219:D221)</f>
        <v>51475124638.82</v>
      </c>
    </row>
    <row r="223" spans="1:7" s="215" customFormat="1" x14ac:dyDescent="0.25">
      <c r="A223" s="353" t="s">
        <v>232</v>
      </c>
      <c r="B223" s="360">
        <v>14804536319.26</v>
      </c>
      <c r="C223" s="361"/>
      <c r="D223" s="360">
        <v>1668301815.48</v>
      </c>
      <c r="E223" s="244"/>
    </row>
    <row r="224" spans="1:7" s="215" customFormat="1" ht="18" customHeight="1" x14ac:dyDescent="0.25">
      <c r="A224" s="353" t="s">
        <v>233</v>
      </c>
      <c r="B224" s="360">
        <v>10766309597.32</v>
      </c>
      <c r="C224" s="361"/>
      <c r="D224" s="360">
        <v>13123036308.709999</v>
      </c>
      <c r="E224" s="229"/>
    </row>
    <row r="225" spans="1:5" s="215" customFormat="1" ht="15.75" thickBot="1" x14ac:dyDescent="0.3">
      <c r="A225" s="353" t="s">
        <v>234</v>
      </c>
      <c r="B225" s="360">
        <v>-12477456194.52</v>
      </c>
      <c r="C225" s="361"/>
      <c r="D225" s="360">
        <v>13198195.07</v>
      </c>
      <c r="E225" s="229"/>
    </row>
    <row r="226" spans="1:5" ht="15.75" thickBot="1" x14ac:dyDescent="0.3">
      <c r="A226" s="269" t="s">
        <v>143</v>
      </c>
      <c r="B226" s="362">
        <f>SUM(B222:B225)</f>
        <v>64568514360.87999</v>
      </c>
      <c r="C226" s="305"/>
      <c r="D226" s="362">
        <f>SUM(D222:D225)</f>
        <v>66279660958.080002</v>
      </c>
    </row>
    <row r="227" spans="1:5" ht="15.75" thickTop="1" x14ac:dyDescent="0.25">
      <c r="A227" s="269"/>
      <c r="B227" s="363"/>
      <c r="C227" s="305"/>
      <c r="D227" s="363"/>
    </row>
    <row r="228" spans="1:5" s="215" customFormat="1" ht="11.25" customHeight="1" x14ac:dyDescent="0.25">
      <c r="B228" s="213"/>
      <c r="C228" s="214"/>
      <c r="D228" s="213"/>
    </row>
    <row r="229" spans="1:5" s="215" customFormat="1" ht="11.25" customHeight="1" x14ac:dyDescent="0.25">
      <c r="B229" s="213"/>
      <c r="C229" s="214"/>
      <c r="D229" s="213"/>
    </row>
    <row r="230" spans="1:5" s="215" customFormat="1" ht="11.25" customHeight="1" x14ac:dyDescent="0.25">
      <c r="B230" s="213"/>
      <c r="C230" s="214"/>
      <c r="D230" s="213"/>
    </row>
    <row r="231" spans="1:5" s="215" customFormat="1" ht="11.25" customHeight="1" x14ac:dyDescent="0.25">
      <c r="B231" s="213"/>
      <c r="C231" s="214"/>
      <c r="D231" s="213"/>
    </row>
    <row r="232" spans="1:5" s="215" customFormat="1" ht="11.25" customHeight="1" x14ac:dyDescent="0.25">
      <c r="B232" s="213"/>
      <c r="C232" s="214"/>
      <c r="D232" s="213"/>
    </row>
    <row r="233" spans="1:5" s="215" customFormat="1" ht="11.25" customHeight="1" x14ac:dyDescent="0.25">
      <c r="B233" s="213"/>
      <c r="C233" s="214"/>
      <c r="D233" s="213"/>
    </row>
    <row r="234" spans="1:5" s="215" customFormat="1" ht="11.25" customHeight="1" x14ac:dyDescent="0.25">
      <c r="B234" s="213"/>
      <c r="C234" s="214"/>
      <c r="D234" s="213"/>
    </row>
    <row r="235" spans="1:5" s="215" customFormat="1" ht="11.25" customHeight="1" x14ac:dyDescent="0.25">
      <c r="B235" s="213"/>
      <c r="C235" s="214"/>
      <c r="D235" s="213"/>
    </row>
    <row r="236" spans="1:5" s="215" customFormat="1" ht="11.25" customHeight="1" x14ac:dyDescent="0.25">
      <c r="B236" s="213"/>
      <c r="C236" s="214"/>
      <c r="D236" s="213"/>
    </row>
    <row r="237" spans="1:5" s="215" customFormat="1" x14ac:dyDescent="0.25">
      <c r="B237" s="348"/>
      <c r="C237" s="349"/>
      <c r="D237" s="348"/>
    </row>
    <row r="238" spans="1:5" s="215" customFormat="1" x14ac:dyDescent="0.25">
      <c r="A238" s="246" t="s">
        <v>235</v>
      </c>
      <c r="B238" s="348"/>
      <c r="C238" s="349"/>
      <c r="D238" s="348"/>
    </row>
    <row r="239" spans="1:5" s="215" customFormat="1" ht="75" x14ac:dyDescent="0.25">
      <c r="A239" s="353" t="s">
        <v>236</v>
      </c>
      <c r="B239" s="348"/>
      <c r="C239" s="349"/>
      <c r="D239" s="348"/>
    </row>
    <row r="240" spans="1:5" s="215" customFormat="1" x14ac:dyDescent="0.25">
      <c r="A240" s="249"/>
      <c r="B240" s="348"/>
      <c r="C240" s="349"/>
      <c r="D240" s="348"/>
    </row>
    <row r="241" spans="1:6" s="215" customFormat="1" x14ac:dyDescent="0.25">
      <c r="A241" s="364"/>
      <c r="B241" s="365"/>
      <c r="C241" s="251"/>
      <c r="D241" s="365"/>
    </row>
    <row r="242" spans="1:6" s="212" customFormat="1" ht="22.5" customHeight="1" x14ac:dyDescent="0.25">
      <c r="A242" s="246" t="s">
        <v>237</v>
      </c>
      <c r="B242" s="223" t="s">
        <v>124</v>
      </c>
      <c r="C242" s="224"/>
      <c r="D242" s="223" t="s">
        <v>125</v>
      </c>
    </row>
    <row r="243" spans="1:6" s="212" customFormat="1" ht="22.5" customHeight="1" thickBot="1" x14ac:dyDescent="0.3">
      <c r="A243" s="249" t="s">
        <v>238</v>
      </c>
      <c r="B243" s="309">
        <v>0</v>
      </c>
      <c r="C243" s="310"/>
      <c r="D243" s="309">
        <v>-476441306.06999999</v>
      </c>
    </row>
    <row r="244" spans="1:6" s="212" customFormat="1" ht="22.5" customHeight="1" thickBot="1" x14ac:dyDescent="0.3">
      <c r="A244" s="246" t="s">
        <v>239</v>
      </c>
      <c r="B244" s="278">
        <f>SUM(B243:B243)</f>
        <v>0</v>
      </c>
      <c r="C244" s="279"/>
      <c r="D244" s="278">
        <f>SUM(D243:D243)</f>
        <v>-476441306.06999999</v>
      </c>
    </row>
    <row r="245" spans="1:6" s="212" customFormat="1" ht="24" customHeight="1" thickTop="1" x14ac:dyDescent="0.25">
      <c r="A245" s="246"/>
      <c r="B245" s="366"/>
      <c r="C245" s="279"/>
      <c r="D245" s="366"/>
    </row>
    <row r="246" spans="1:6" s="212" customFormat="1" ht="15" customHeight="1" x14ac:dyDescent="0.25">
      <c r="A246" s="246"/>
      <c r="B246" s="366"/>
      <c r="C246" s="279"/>
      <c r="D246" s="366"/>
    </row>
    <row r="247" spans="1:6" s="212" customFormat="1" ht="23.25" customHeight="1" x14ac:dyDescent="0.3">
      <c r="A247" s="367" t="s">
        <v>240</v>
      </c>
      <c r="B247" s="220"/>
      <c r="C247" s="221"/>
      <c r="D247" s="220"/>
    </row>
    <row r="248" spans="1:6" s="212" customFormat="1" ht="21.75" customHeight="1" x14ac:dyDescent="0.25">
      <c r="A248" s="334"/>
      <c r="B248" s="220"/>
      <c r="C248" s="221"/>
      <c r="D248" s="220"/>
    </row>
    <row r="249" spans="1:6" s="212" customFormat="1" ht="21" customHeight="1" x14ac:dyDescent="0.25">
      <c r="A249" s="334" t="s">
        <v>241</v>
      </c>
      <c r="B249" s="220"/>
      <c r="C249" s="221"/>
      <c r="D249" s="220"/>
      <c r="F249" s="72"/>
    </row>
    <row r="250" spans="1:6" s="212" customFormat="1" x14ac:dyDescent="0.25">
      <c r="A250" s="271"/>
      <c r="B250" s="275"/>
      <c r="C250" s="274"/>
      <c r="D250" s="275"/>
      <c r="F250" s="72"/>
    </row>
    <row r="251" spans="1:6" s="212" customFormat="1" ht="17.25" customHeight="1" x14ac:dyDescent="0.25">
      <c r="A251" s="246" t="s">
        <v>242</v>
      </c>
      <c r="B251" s="220"/>
      <c r="C251" s="221"/>
      <c r="D251" s="220"/>
      <c r="F251" s="248"/>
    </row>
    <row r="252" spans="1:6" s="212" customFormat="1" ht="16.5" customHeight="1" x14ac:dyDescent="0.25">
      <c r="A252" s="249" t="s">
        <v>243</v>
      </c>
      <c r="B252" s="250"/>
      <c r="C252" s="251"/>
      <c r="D252" s="250"/>
      <c r="F252" s="248"/>
    </row>
    <row r="253" spans="1:6" s="212" customFormat="1" ht="20.25" customHeight="1" x14ac:dyDescent="0.25">
      <c r="A253" s="249"/>
      <c r="B253" s="250"/>
      <c r="C253" s="251"/>
      <c r="D253" s="250"/>
      <c r="F253" s="252"/>
    </row>
    <row r="254" spans="1:6" s="212" customFormat="1" ht="3.75" customHeight="1" x14ac:dyDescent="0.25">
      <c r="A254" s="249"/>
      <c r="B254" s="250"/>
      <c r="C254" s="251"/>
      <c r="D254" s="250"/>
      <c r="F254" s="316"/>
    </row>
    <row r="255" spans="1:6" s="212" customFormat="1" ht="24.75" customHeight="1" x14ac:dyDescent="0.25">
      <c r="A255" s="246" t="s">
        <v>244</v>
      </c>
      <c r="B255" s="223" t="s">
        <v>124</v>
      </c>
      <c r="C255" s="224"/>
      <c r="D255" s="223" t="s">
        <v>125</v>
      </c>
      <c r="F255" s="313"/>
    </row>
    <row r="256" spans="1:6" s="212" customFormat="1" ht="21.75" customHeight="1" x14ac:dyDescent="0.25">
      <c r="A256" s="249" t="s">
        <v>245</v>
      </c>
      <c r="B256" s="309">
        <v>3250799775.9699998</v>
      </c>
      <c r="C256" s="310"/>
      <c r="D256" s="309">
        <v>3228530554.5799999</v>
      </c>
      <c r="F256" s="368"/>
    </row>
    <row r="257" spans="1:6" s="212" customFormat="1" ht="15.75" customHeight="1" x14ac:dyDescent="0.25">
      <c r="A257" s="249" t="s">
        <v>246</v>
      </c>
      <c r="B257" s="309">
        <v>2255.2600000000002</v>
      </c>
      <c r="C257" s="310"/>
      <c r="D257" s="309">
        <v>943955.66</v>
      </c>
    </row>
    <row r="258" spans="1:6" s="212" customFormat="1" ht="16.5" customHeight="1" x14ac:dyDescent="0.25">
      <c r="A258" s="249" t="s">
        <v>247</v>
      </c>
      <c r="B258" s="309">
        <v>318817908.67000002</v>
      </c>
      <c r="C258" s="310"/>
      <c r="D258" s="309">
        <v>462653585.54000002</v>
      </c>
    </row>
    <row r="259" spans="1:6" s="212" customFormat="1" ht="18.75" customHeight="1" thickBot="1" x14ac:dyDescent="0.3">
      <c r="A259" s="246" t="s">
        <v>248</v>
      </c>
      <c r="B259" s="369">
        <f>SUM(B256:B258)</f>
        <v>3569619939.9000001</v>
      </c>
      <c r="C259" s="305"/>
      <c r="D259" s="369">
        <f>SUM(D256:D258)</f>
        <v>3692128095.7799997</v>
      </c>
      <c r="F259" s="368"/>
    </row>
    <row r="260" spans="1:6" s="212" customFormat="1" ht="24" customHeight="1" thickTop="1" x14ac:dyDescent="0.25">
      <c r="A260" s="246"/>
      <c r="B260" s="363"/>
      <c r="C260" s="305"/>
      <c r="D260" s="363"/>
      <c r="F260" s="368"/>
    </row>
    <row r="261" spans="1:6" s="212" customFormat="1" x14ac:dyDescent="0.25">
      <c r="B261" s="281"/>
      <c r="C261" s="240"/>
      <c r="D261" s="213"/>
    </row>
    <row r="262" spans="1:6" s="212" customFormat="1" x14ac:dyDescent="0.25">
      <c r="A262" s="334" t="s">
        <v>249</v>
      </c>
      <c r="B262" s="281"/>
      <c r="C262" s="240"/>
      <c r="D262" s="220"/>
    </row>
    <row r="263" spans="1:6" s="212" customFormat="1" ht="45" x14ac:dyDescent="0.25">
      <c r="A263" s="353" t="s">
        <v>250</v>
      </c>
      <c r="B263" s="250"/>
      <c r="C263" s="251"/>
      <c r="D263" s="250"/>
    </row>
    <row r="264" spans="1:6" s="215" customFormat="1" x14ac:dyDescent="0.25">
      <c r="A264" s="249"/>
      <c r="B264" s="250"/>
      <c r="C264" s="251"/>
      <c r="D264" s="250"/>
      <c r="F264" s="316"/>
    </row>
    <row r="265" spans="1:6" s="215" customFormat="1" ht="15.75" thickBot="1" x14ac:dyDescent="0.3">
      <c r="A265" s="246" t="s">
        <v>147</v>
      </c>
      <c r="B265" s="253" t="s">
        <v>124</v>
      </c>
      <c r="C265" s="370"/>
      <c r="D265" s="253" t="s">
        <v>125</v>
      </c>
    </row>
    <row r="266" spans="1:6" s="215" customFormat="1" ht="19.5" customHeight="1" thickBot="1" x14ac:dyDescent="0.3">
      <c r="A266" s="353" t="s">
        <v>251</v>
      </c>
      <c r="B266" s="316">
        <v>3250799775.9699998</v>
      </c>
      <c r="C266" s="355"/>
      <c r="D266" s="371">
        <v>3228530554.5799999</v>
      </c>
    </row>
    <row r="267" spans="1:6" s="215" customFormat="1" ht="15.75" thickBot="1" x14ac:dyDescent="0.3">
      <c r="A267" s="334" t="s">
        <v>252</v>
      </c>
      <c r="B267" s="372">
        <f>SUM(B266)</f>
        <v>3250799775.9699998</v>
      </c>
      <c r="C267" s="373"/>
      <c r="D267" s="372">
        <f>SUM(D266)</f>
        <v>3228530554.5799999</v>
      </c>
    </row>
    <row r="268" spans="1:6" s="215" customFormat="1" ht="15.75" thickTop="1" x14ac:dyDescent="0.25">
      <c r="A268" s="212"/>
      <c r="B268" s="213"/>
      <c r="C268" s="214"/>
      <c r="D268" s="213"/>
    </row>
    <row r="269" spans="1:6" s="215" customFormat="1" x14ac:dyDescent="0.25">
      <c r="A269" s="212"/>
      <c r="B269" s="213"/>
      <c r="C269" s="214"/>
      <c r="D269" s="213"/>
    </row>
    <row r="270" spans="1:6" s="215" customFormat="1" x14ac:dyDescent="0.25">
      <c r="A270" s="212"/>
      <c r="B270" s="213"/>
      <c r="C270" s="214"/>
      <c r="D270" s="213"/>
    </row>
    <row r="271" spans="1:6" s="215" customFormat="1" x14ac:dyDescent="0.25">
      <c r="A271" s="246" t="s">
        <v>253</v>
      </c>
      <c r="B271" s="220"/>
      <c r="C271" s="221"/>
      <c r="D271" s="220"/>
    </row>
    <row r="272" spans="1:6" s="215" customFormat="1" ht="30" x14ac:dyDescent="0.25">
      <c r="A272" s="249" t="s">
        <v>254</v>
      </c>
      <c r="B272" s="220"/>
      <c r="C272" s="221"/>
      <c r="D272" s="220"/>
    </row>
    <row r="273" spans="1:6" x14ac:dyDescent="0.25">
      <c r="B273" s="220"/>
      <c r="C273" s="221"/>
      <c r="D273" s="220"/>
    </row>
    <row r="274" spans="1:6" x14ac:dyDescent="0.25">
      <c r="A274" s="374"/>
      <c r="B274" s="375"/>
      <c r="C274" s="376"/>
      <c r="D274" s="375"/>
    </row>
    <row r="275" spans="1:6" s="215" customFormat="1" x14ac:dyDescent="0.25">
      <c r="A275" s="374" t="s">
        <v>147</v>
      </c>
      <c r="B275" s="223" t="s">
        <v>124</v>
      </c>
      <c r="C275" s="224"/>
      <c r="D275" s="223" t="s">
        <v>125</v>
      </c>
    </row>
    <row r="276" spans="1:6" s="215" customFormat="1" ht="15.75" thickBot="1" x14ac:dyDescent="0.3">
      <c r="A276" s="249" t="s">
        <v>255</v>
      </c>
      <c r="B276" s="309">
        <v>2255.2600000000002</v>
      </c>
      <c r="C276" s="310"/>
      <c r="D276" s="309">
        <v>943955.66</v>
      </c>
    </row>
    <row r="277" spans="1:6" s="215" customFormat="1" ht="15.75" thickBot="1" x14ac:dyDescent="0.3">
      <c r="A277" s="320" t="s">
        <v>256</v>
      </c>
      <c r="B277" s="377">
        <f>SUM(B276)</f>
        <v>2255.2600000000002</v>
      </c>
      <c r="C277" s="305"/>
      <c r="D277" s="377">
        <f>SUM(D276)</f>
        <v>943955.66</v>
      </c>
    </row>
    <row r="278" spans="1:6" s="215" customFormat="1" x14ac:dyDescent="0.25">
      <c r="A278" s="320"/>
      <c r="B278" s="315"/>
      <c r="C278" s="305"/>
      <c r="D278" s="315"/>
    </row>
    <row r="279" spans="1:6" s="215" customFormat="1" x14ac:dyDescent="0.25">
      <c r="A279" s="320"/>
      <c r="B279" s="315"/>
      <c r="C279" s="305"/>
      <c r="D279" s="315"/>
    </row>
    <row r="280" spans="1:6" s="215" customFormat="1" x14ac:dyDescent="0.25">
      <c r="A280" s="320"/>
      <c r="B280" s="315"/>
      <c r="C280" s="305"/>
      <c r="D280" s="315"/>
    </row>
    <row r="281" spans="1:6" s="215" customFormat="1" x14ac:dyDescent="0.25">
      <c r="A281" s="320"/>
      <c r="B281" s="315"/>
      <c r="C281" s="305"/>
      <c r="D281" s="315"/>
    </row>
    <row r="282" spans="1:6" s="215" customFormat="1" x14ac:dyDescent="0.25">
      <c r="A282" s="212"/>
      <c r="B282" s="309"/>
      <c r="C282" s="214"/>
      <c r="D282" s="213"/>
    </row>
    <row r="283" spans="1:6" s="215" customFormat="1" x14ac:dyDescent="0.25">
      <c r="A283" s="272"/>
      <c r="B283" s="220"/>
      <c r="C283" s="221"/>
      <c r="D283" s="220"/>
      <c r="F283" s="316"/>
    </row>
    <row r="284" spans="1:6" s="215" customFormat="1" x14ac:dyDescent="0.25">
      <c r="A284" s="246" t="s">
        <v>257</v>
      </c>
      <c r="B284" s="220"/>
      <c r="C284" s="221"/>
      <c r="D284" s="220"/>
      <c r="F284" s="316"/>
    </row>
    <row r="285" spans="1:6" s="215" customFormat="1" x14ac:dyDescent="0.25">
      <c r="A285" s="246"/>
      <c r="B285" s="220"/>
      <c r="C285" s="221"/>
      <c r="D285" s="220"/>
      <c r="F285" s="316"/>
    </row>
    <row r="286" spans="1:6" s="215" customFormat="1" ht="45" x14ac:dyDescent="0.25">
      <c r="A286" s="353" t="s">
        <v>258</v>
      </c>
      <c r="B286" s="250"/>
      <c r="C286" s="251"/>
      <c r="D286" s="250"/>
      <c r="F286" s="316"/>
    </row>
    <row r="287" spans="1:6" s="215" customFormat="1" x14ac:dyDescent="0.25">
      <c r="A287" s="249"/>
      <c r="B287" s="250"/>
      <c r="C287" s="251"/>
      <c r="D287" s="250"/>
      <c r="F287" s="248"/>
    </row>
    <row r="288" spans="1:6" s="215" customFormat="1" x14ac:dyDescent="0.25">
      <c r="A288" s="320" t="s">
        <v>147</v>
      </c>
      <c r="B288" s="223" t="s">
        <v>124</v>
      </c>
      <c r="C288" s="224"/>
      <c r="D288" s="223" t="s">
        <v>125</v>
      </c>
      <c r="F288" s="248"/>
    </row>
    <row r="289" spans="1:6" s="215" customFormat="1" x14ac:dyDescent="0.25">
      <c r="A289" s="284" t="s">
        <v>259</v>
      </c>
      <c r="B289" s="378">
        <v>450150</v>
      </c>
      <c r="C289" s="224"/>
      <c r="D289" s="378">
        <v>0</v>
      </c>
      <c r="F289" s="248"/>
    </row>
    <row r="290" spans="1:6" s="215" customFormat="1" x14ac:dyDescent="0.25">
      <c r="A290" s="284" t="s">
        <v>260</v>
      </c>
      <c r="B290" s="378">
        <v>16000</v>
      </c>
      <c r="C290" s="224"/>
      <c r="D290" s="378">
        <v>0</v>
      </c>
      <c r="F290" s="248"/>
    </row>
    <row r="291" spans="1:6" s="215" customFormat="1" x14ac:dyDescent="0.25">
      <c r="A291" s="320" t="s">
        <v>261</v>
      </c>
      <c r="B291" s="378">
        <v>3120000</v>
      </c>
      <c r="C291" s="224"/>
      <c r="D291" s="378">
        <v>5681000</v>
      </c>
      <c r="F291" s="248"/>
    </row>
    <row r="292" spans="1:6" s="215" customFormat="1" x14ac:dyDescent="0.25">
      <c r="A292" s="284" t="s">
        <v>262</v>
      </c>
      <c r="B292" s="378">
        <v>48771.37</v>
      </c>
      <c r="C292" s="379"/>
      <c r="D292" s="378">
        <v>12811715.140000001</v>
      </c>
      <c r="F292" s="248"/>
    </row>
    <row r="293" spans="1:6" s="215" customFormat="1" x14ac:dyDescent="0.25">
      <c r="A293" s="284" t="s">
        <v>263</v>
      </c>
      <c r="B293" s="378">
        <v>84042.06</v>
      </c>
      <c r="C293" s="379"/>
      <c r="D293" s="378">
        <v>0</v>
      </c>
      <c r="F293" s="248"/>
    </row>
    <row r="294" spans="1:6" s="215" customFormat="1" x14ac:dyDescent="0.25">
      <c r="A294" s="284" t="s">
        <v>264</v>
      </c>
      <c r="B294" s="378">
        <v>1700</v>
      </c>
      <c r="C294" s="379"/>
      <c r="D294" s="378">
        <v>0</v>
      </c>
      <c r="F294" s="248"/>
    </row>
    <row r="295" spans="1:6" s="215" customFormat="1" x14ac:dyDescent="0.25">
      <c r="A295" s="284" t="s">
        <v>265</v>
      </c>
      <c r="B295" s="378">
        <v>18722380.210000001</v>
      </c>
      <c r="C295" s="379"/>
      <c r="D295" s="378">
        <v>430000</v>
      </c>
      <c r="F295" s="248"/>
    </row>
    <row r="296" spans="1:6" s="215" customFormat="1" x14ac:dyDescent="0.25">
      <c r="A296" s="284" t="s">
        <v>266</v>
      </c>
      <c r="B296" s="378">
        <v>1696645</v>
      </c>
      <c r="C296" s="379"/>
      <c r="D296" s="378">
        <v>1866614</v>
      </c>
      <c r="F296" s="248"/>
    </row>
    <row r="297" spans="1:6" s="215" customFormat="1" x14ac:dyDescent="0.25">
      <c r="A297" s="284" t="s">
        <v>267</v>
      </c>
      <c r="B297" s="380">
        <v>118024674.02</v>
      </c>
      <c r="C297" s="379"/>
      <c r="D297" s="380">
        <v>192304976.31999999</v>
      </c>
      <c r="F297" s="248"/>
    </row>
    <row r="298" spans="1:6" s="215" customFormat="1" x14ac:dyDescent="0.25">
      <c r="A298" s="284" t="s">
        <v>268</v>
      </c>
      <c r="B298" s="380">
        <v>135757101.03999999</v>
      </c>
      <c r="C298" s="379"/>
      <c r="D298" s="380">
        <v>216579466.81</v>
      </c>
      <c r="F298" s="248"/>
    </row>
    <row r="299" spans="1:6" s="215" customFormat="1" x14ac:dyDescent="0.25">
      <c r="A299" s="284" t="s">
        <v>269</v>
      </c>
      <c r="B299" s="380">
        <v>18552409.260000002</v>
      </c>
      <c r="C299" s="379"/>
      <c r="D299" s="380">
        <v>30118549.82</v>
      </c>
      <c r="F299" s="248"/>
    </row>
    <row r="300" spans="1:6" s="215" customFormat="1" x14ac:dyDescent="0.25">
      <c r="A300" s="284" t="s">
        <v>270</v>
      </c>
      <c r="B300" s="380">
        <v>2955.62</v>
      </c>
      <c r="C300" s="379"/>
      <c r="D300" s="380">
        <v>435955.93</v>
      </c>
      <c r="F300" s="248"/>
    </row>
    <row r="301" spans="1:6" s="215" customFormat="1" x14ac:dyDescent="0.25">
      <c r="A301" s="284" t="s">
        <v>271</v>
      </c>
      <c r="B301" s="380">
        <v>15734160.130000001</v>
      </c>
      <c r="C301" s="379"/>
      <c r="D301" s="380">
        <v>0</v>
      </c>
      <c r="F301" s="248"/>
    </row>
    <row r="302" spans="1:6" s="215" customFormat="1" x14ac:dyDescent="0.25">
      <c r="A302" s="284" t="s">
        <v>272</v>
      </c>
      <c r="B302" s="380">
        <v>4622.47</v>
      </c>
      <c r="C302" s="379"/>
      <c r="D302" s="380">
        <v>0</v>
      </c>
      <c r="F302" s="248"/>
    </row>
    <row r="303" spans="1:6" s="215" customFormat="1" x14ac:dyDescent="0.25">
      <c r="A303" s="284" t="s">
        <v>273</v>
      </c>
      <c r="B303" s="380">
        <v>657333.77</v>
      </c>
      <c r="C303" s="379"/>
      <c r="D303" s="380">
        <v>79155</v>
      </c>
      <c r="F303" s="248"/>
    </row>
    <row r="304" spans="1:6" s="215" customFormat="1" x14ac:dyDescent="0.25">
      <c r="A304" s="284" t="s">
        <v>274</v>
      </c>
      <c r="B304" s="380">
        <v>1597000</v>
      </c>
      <c r="C304" s="379"/>
      <c r="D304" s="380">
        <v>0</v>
      </c>
      <c r="F304" s="248"/>
    </row>
    <row r="305" spans="1:4" s="215" customFormat="1" x14ac:dyDescent="0.25">
      <c r="A305" s="284" t="s">
        <v>275</v>
      </c>
      <c r="B305" s="380">
        <v>3183136</v>
      </c>
      <c r="C305" s="379"/>
      <c r="D305" s="380">
        <v>0</v>
      </c>
    </row>
    <row r="306" spans="1:4" s="215" customFormat="1" ht="19.5" customHeight="1" x14ac:dyDescent="0.25">
      <c r="A306" s="284" t="s">
        <v>276</v>
      </c>
      <c r="B306" s="380">
        <v>1162442</v>
      </c>
      <c r="C306" s="379"/>
      <c r="D306" s="380">
        <v>0</v>
      </c>
    </row>
    <row r="307" spans="1:4" x14ac:dyDescent="0.25">
      <c r="A307" s="284" t="s">
        <v>277</v>
      </c>
      <c r="B307" s="380">
        <v>1181.72</v>
      </c>
      <c r="C307" s="379"/>
      <c r="D307" s="380">
        <v>0</v>
      </c>
    </row>
    <row r="308" spans="1:4" x14ac:dyDescent="0.25">
      <c r="A308" s="284" t="s">
        <v>278</v>
      </c>
      <c r="B308" s="380">
        <v>0</v>
      </c>
      <c r="C308" s="379"/>
      <c r="D308" s="380">
        <v>840000</v>
      </c>
    </row>
    <row r="309" spans="1:4" s="215" customFormat="1" ht="21" customHeight="1" x14ac:dyDescent="0.25">
      <c r="A309" s="284" t="s">
        <v>279</v>
      </c>
      <c r="B309" s="380">
        <v>0</v>
      </c>
      <c r="C309" s="379"/>
      <c r="D309" s="380">
        <v>865442.91</v>
      </c>
    </row>
    <row r="310" spans="1:4" s="215" customFormat="1" ht="18" customHeight="1" x14ac:dyDescent="0.25">
      <c r="A310" s="284" t="s">
        <v>280</v>
      </c>
      <c r="B310" s="380">
        <v>1204</v>
      </c>
      <c r="C310" s="379"/>
      <c r="D310" s="380">
        <v>0</v>
      </c>
    </row>
    <row r="311" spans="1:4" s="215" customFormat="1" ht="27" customHeight="1" thickBot="1" x14ac:dyDescent="0.3">
      <c r="A311" s="284" t="s">
        <v>281</v>
      </c>
      <c r="B311" s="380">
        <v>0</v>
      </c>
      <c r="C311" s="379"/>
      <c r="D311" s="380">
        <v>564650.35</v>
      </c>
    </row>
    <row r="312" spans="1:4" s="215" customFormat="1" ht="15.75" thickBot="1" x14ac:dyDescent="0.3">
      <c r="A312" s="320" t="s">
        <v>282</v>
      </c>
      <c r="B312" s="321">
        <f>SUM(B289:B311)</f>
        <v>318817908.67000002</v>
      </c>
      <c r="C312" s="288"/>
      <c r="D312" s="321">
        <f>SUM(D289:D311)</f>
        <v>462577526.28000003</v>
      </c>
    </row>
    <row r="313" spans="1:4" s="215" customFormat="1" x14ac:dyDescent="0.25">
      <c r="A313" s="212"/>
      <c r="B313" s="213"/>
      <c r="C313" s="214"/>
      <c r="D313" s="213"/>
    </row>
    <row r="314" spans="1:4" s="215" customFormat="1" x14ac:dyDescent="0.25">
      <c r="A314" s="212"/>
      <c r="B314" s="213"/>
      <c r="C314" s="214"/>
      <c r="D314" s="213"/>
    </row>
    <row r="315" spans="1:4" s="215" customFormat="1" x14ac:dyDescent="0.25">
      <c r="A315" s="334" t="s">
        <v>283</v>
      </c>
      <c r="B315" s="220"/>
      <c r="C315" s="221"/>
      <c r="D315" s="220"/>
    </row>
    <row r="316" spans="1:4" s="215" customFormat="1" ht="89.25" x14ac:dyDescent="0.25">
      <c r="A316" s="301" t="s">
        <v>284</v>
      </c>
      <c r="B316" s="220"/>
      <c r="C316" s="221"/>
      <c r="D316" s="220"/>
    </row>
    <row r="317" spans="1:4" s="215" customFormat="1" x14ac:dyDescent="0.25">
      <c r="A317" s="301"/>
      <c r="B317" s="220"/>
      <c r="C317" s="221"/>
      <c r="D317" s="220"/>
    </row>
    <row r="318" spans="1:4" s="215" customFormat="1" ht="45" x14ac:dyDescent="0.25">
      <c r="A318" s="301" t="s">
        <v>285</v>
      </c>
      <c r="B318" s="250"/>
      <c r="C318" s="251"/>
      <c r="D318" s="250"/>
    </row>
    <row r="319" spans="1:4" s="215" customFormat="1" ht="36" customHeight="1" x14ac:dyDescent="0.25">
      <c r="A319" s="301" t="s">
        <v>286</v>
      </c>
      <c r="B319" s="250"/>
      <c r="C319" s="251"/>
      <c r="D319" s="250"/>
    </row>
    <row r="320" spans="1:4" s="215" customFormat="1" ht="27.75" customHeight="1" x14ac:dyDescent="0.25">
      <c r="A320" s="381" t="s">
        <v>287</v>
      </c>
      <c r="B320" s="250"/>
      <c r="C320" s="251"/>
      <c r="D320" s="250"/>
    </row>
    <row r="321" spans="1:7" s="215" customFormat="1" x14ac:dyDescent="0.25">
      <c r="A321" s="382"/>
      <c r="B321" s="250"/>
      <c r="C321" s="251"/>
      <c r="D321" s="250"/>
    </row>
    <row r="322" spans="1:7" s="215" customFormat="1" x14ac:dyDescent="0.25">
      <c r="A322" s="381" t="s">
        <v>288</v>
      </c>
      <c r="B322" s="250"/>
      <c r="C322" s="251"/>
      <c r="D322" s="250"/>
    </row>
    <row r="323" spans="1:7" s="215" customFormat="1" x14ac:dyDescent="0.25">
      <c r="A323" s="381" t="s">
        <v>289</v>
      </c>
      <c r="B323" s="311"/>
      <c r="C323" s="251"/>
      <c r="D323" s="250"/>
    </row>
    <row r="324" spans="1:7" s="215" customFormat="1" x14ac:dyDescent="0.25">
      <c r="A324" s="381" t="s">
        <v>290</v>
      </c>
      <c r="B324" s="311"/>
      <c r="C324" s="251"/>
      <c r="D324" s="250"/>
    </row>
    <row r="325" spans="1:7" s="215" customFormat="1" x14ac:dyDescent="0.25">
      <c r="A325" s="381"/>
      <c r="B325" s="311"/>
      <c r="C325" s="251"/>
      <c r="D325" s="250"/>
    </row>
    <row r="326" spans="1:7" s="215" customFormat="1" x14ac:dyDescent="0.25">
      <c r="A326" s="381"/>
      <c r="B326" s="311"/>
      <c r="C326" s="251"/>
      <c r="D326" s="250"/>
    </row>
    <row r="327" spans="1:7" s="215" customFormat="1" x14ac:dyDescent="0.25">
      <c r="A327" s="381"/>
      <c r="B327" s="311"/>
      <c r="C327" s="251"/>
      <c r="D327" s="250"/>
    </row>
    <row r="328" spans="1:7" s="215" customFormat="1" x14ac:dyDescent="0.25">
      <c r="A328" s="381"/>
      <c r="B328" s="311"/>
      <c r="C328" s="251"/>
      <c r="D328" s="250"/>
    </row>
    <row r="329" spans="1:7" s="215" customFormat="1" x14ac:dyDescent="0.25">
      <c r="A329" s="381"/>
      <c r="B329" s="250"/>
      <c r="C329" s="251"/>
      <c r="D329" s="250"/>
    </row>
    <row r="330" spans="1:7" s="215" customFormat="1" x14ac:dyDescent="0.25">
      <c r="A330" s="381" t="s">
        <v>291</v>
      </c>
      <c r="B330" s="250"/>
      <c r="C330" s="251"/>
      <c r="D330" s="250"/>
    </row>
    <row r="331" spans="1:7" s="215" customFormat="1" x14ac:dyDescent="0.25">
      <c r="A331" s="381"/>
      <c r="B331" s="311"/>
      <c r="C331" s="251"/>
      <c r="D331" s="250"/>
      <c r="F331" s="72"/>
    </row>
    <row r="332" spans="1:7" s="215" customFormat="1" x14ac:dyDescent="0.25">
      <c r="A332" s="383" t="s">
        <v>292</v>
      </c>
      <c r="B332" s="250"/>
      <c r="C332" s="251"/>
      <c r="D332" s="250"/>
      <c r="F332" s="244"/>
    </row>
    <row r="333" spans="1:7" s="215" customFormat="1" x14ac:dyDescent="0.25">
      <c r="A333" s="383" t="s">
        <v>293</v>
      </c>
      <c r="B333" s="250"/>
      <c r="C333" s="251"/>
      <c r="D333" s="250"/>
      <c r="F333" s="248"/>
    </row>
    <row r="334" spans="1:7" s="215" customFormat="1" x14ac:dyDescent="0.25">
      <c r="A334" s="383" t="s">
        <v>294</v>
      </c>
      <c r="B334" s="250"/>
      <c r="C334" s="251"/>
      <c r="D334" s="250"/>
      <c r="F334" s="248"/>
    </row>
    <row r="335" spans="1:7" s="215" customFormat="1" x14ac:dyDescent="0.25">
      <c r="A335" s="249"/>
      <c r="B335" s="250"/>
      <c r="C335" s="251"/>
      <c r="D335" s="250"/>
      <c r="F335" s="248"/>
    </row>
    <row r="336" spans="1:7" s="215" customFormat="1" x14ac:dyDescent="0.25">
      <c r="A336" s="249"/>
      <c r="B336" s="250"/>
      <c r="C336" s="251"/>
      <c r="D336" s="250"/>
      <c r="G336" s="244"/>
    </row>
    <row r="337" spans="1:7" s="215" customFormat="1" x14ac:dyDescent="0.25">
      <c r="A337" s="320" t="s">
        <v>147</v>
      </c>
      <c r="B337" s="223" t="s">
        <v>124</v>
      </c>
      <c r="C337" s="224"/>
      <c r="D337" s="223" t="s">
        <v>125</v>
      </c>
      <c r="G337" s="244"/>
    </row>
    <row r="338" spans="1:7" s="215" customFormat="1" x14ac:dyDescent="0.25">
      <c r="A338" s="284" t="s">
        <v>295</v>
      </c>
      <c r="B338" s="384">
        <v>1186600</v>
      </c>
      <c r="C338" s="224"/>
      <c r="D338" s="384">
        <v>0</v>
      </c>
      <c r="G338" s="244"/>
    </row>
    <row r="339" spans="1:7" s="214" customFormat="1" x14ac:dyDescent="0.25">
      <c r="A339" s="249" t="s">
        <v>296</v>
      </c>
      <c r="B339" s="380">
        <v>2622733282</v>
      </c>
      <c r="C339" s="385"/>
      <c r="D339" s="380">
        <v>2603461197.29</v>
      </c>
    </row>
    <row r="340" spans="1:7" s="214" customFormat="1" x14ac:dyDescent="0.25">
      <c r="A340" s="249" t="s">
        <v>297</v>
      </c>
      <c r="B340" s="380">
        <v>3266280000</v>
      </c>
      <c r="C340" s="310"/>
      <c r="D340" s="380">
        <v>4137463313.7399998</v>
      </c>
    </row>
    <row r="341" spans="1:7" s="215" customFormat="1" x14ac:dyDescent="0.25">
      <c r="A341" s="249" t="s">
        <v>298</v>
      </c>
      <c r="B341" s="380">
        <v>4829989925.75</v>
      </c>
      <c r="C341" s="310"/>
      <c r="D341" s="380">
        <v>5345821850</v>
      </c>
    </row>
    <row r="342" spans="1:7" s="215" customFormat="1" ht="15.75" thickBot="1" x14ac:dyDescent="0.3">
      <c r="A342" s="249" t="s">
        <v>299</v>
      </c>
      <c r="B342" s="380">
        <v>2859608740.5700002</v>
      </c>
      <c r="C342" s="310"/>
      <c r="D342" s="380">
        <v>2713220000</v>
      </c>
      <c r="G342" s="229"/>
    </row>
    <row r="343" spans="1:7" s="215" customFormat="1" ht="15.75" thickBot="1" x14ac:dyDescent="0.3">
      <c r="A343" s="246" t="s">
        <v>300</v>
      </c>
      <c r="B343" s="386">
        <f>SUM(B338:B342)</f>
        <v>13579798548.32</v>
      </c>
      <c r="C343" s="288"/>
      <c r="D343" s="386">
        <f>SUM(D338:D342)</f>
        <v>14799966361.029999</v>
      </c>
    </row>
    <row r="344" spans="1:7" s="215" customFormat="1" ht="15.75" thickTop="1" x14ac:dyDescent="0.25">
      <c r="A344" s="246"/>
      <c r="B344" s="387"/>
      <c r="C344" s="288"/>
      <c r="D344" s="387"/>
    </row>
    <row r="345" spans="1:7" s="215" customFormat="1" x14ac:dyDescent="0.25">
      <c r="A345" s="214"/>
      <c r="B345" s="388"/>
      <c r="C345" s="274"/>
      <c r="D345" s="388"/>
    </row>
    <row r="346" spans="1:7" s="215" customFormat="1" ht="18.75" x14ac:dyDescent="0.3">
      <c r="A346" s="389" t="s">
        <v>301</v>
      </c>
      <c r="B346" s="275"/>
      <c r="C346" s="274"/>
      <c r="D346" s="275"/>
    </row>
    <row r="347" spans="1:7" s="215" customFormat="1" x14ac:dyDescent="0.25">
      <c r="A347" s="294"/>
      <c r="B347" s="275"/>
      <c r="C347" s="274"/>
      <c r="D347" s="275"/>
    </row>
    <row r="348" spans="1:7" s="215" customFormat="1" x14ac:dyDescent="0.25">
      <c r="A348" s="294" t="s">
        <v>302</v>
      </c>
      <c r="B348" s="275"/>
      <c r="C348" s="274"/>
      <c r="D348" s="275"/>
      <c r="E348" s="248"/>
      <c r="G348" s="248"/>
    </row>
    <row r="349" spans="1:7" s="215" customFormat="1" ht="16.5" customHeight="1" x14ac:dyDescent="0.25">
      <c r="A349" s="294"/>
      <c r="B349" s="275"/>
      <c r="C349" s="274"/>
      <c r="D349" s="275"/>
    </row>
    <row r="350" spans="1:7" s="212" customFormat="1" x14ac:dyDescent="0.25">
      <c r="A350" s="246" t="s">
        <v>303</v>
      </c>
      <c r="B350" s="220"/>
      <c r="C350" s="221"/>
      <c r="D350" s="220"/>
      <c r="E350" s="215"/>
      <c r="F350" s="316"/>
      <c r="G350" s="215"/>
    </row>
    <row r="351" spans="1:7" s="212" customFormat="1" ht="45" x14ac:dyDescent="0.25">
      <c r="A351" s="249" t="s">
        <v>304</v>
      </c>
      <c r="B351" s="250"/>
      <c r="C351" s="251"/>
      <c r="D351" s="250"/>
      <c r="E351" s="248"/>
      <c r="F351" s="248"/>
      <c r="G351" s="248"/>
    </row>
    <row r="352" spans="1:7" s="212" customFormat="1" x14ac:dyDescent="0.25">
      <c r="A352" s="249"/>
      <c r="B352" s="250"/>
      <c r="C352" s="251"/>
      <c r="D352" s="250"/>
      <c r="E352" s="248"/>
      <c r="F352" s="248"/>
      <c r="G352" s="248"/>
    </row>
    <row r="353" spans="1:6" s="215" customFormat="1" x14ac:dyDescent="0.25">
      <c r="A353" s="320" t="s">
        <v>147</v>
      </c>
      <c r="B353" s="223" t="s">
        <v>124</v>
      </c>
      <c r="C353" s="224"/>
      <c r="D353" s="223" t="s">
        <v>125</v>
      </c>
      <c r="F353" s="248"/>
    </row>
    <row r="354" spans="1:6" s="215" customFormat="1" x14ac:dyDescent="0.25">
      <c r="A354" s="284" t="s">
        <v>305</v>
      </c>
      <c r="B354" s="380">
        <v>1616941014.3599999</v>
      </c>
      <c r="C354" s="310"/>
      <c r="D354" s="309">
        <v>1459331078.3699999</v>
      </c>
      <c r="F354" s="248"/>
    </row>
    <row r="355" spans="1:6" s="215" customFormat="1" x14ac:dyDescent="0.25">
      <c r="A355" s="284" t="s">
        <v>306</v>
      </c>
      <c r="B355" s="380">
        <v>13255014.189999999</v>
      </c>
      <c r="C355" s="310"/>
      <c r="D355" s="309">
        <v>12501290</v>
      </c>
    </row>
    <row r="356" spans="1:6" s="215" customFormat="1" x14ac:dyDescent="0.25">
      <c r="A356" s="284" t="s">
        <v>307</v>
      </c>
      <c r="B356" s="380">
        <v>23263599.460000001</v>
      </c>
      <c r="C356" s="310"/>
      <c r="D356" s="309">
        <v>21347949.09</v>
      </c>
      <c r="F356" s="72"/>
    </row>
    <row r="357" spans="1:6" s="215" customFormat="1" x14ac:dyDescent="0.25">
      <c r="A357" s="284" t="s">
        <v>308</v>
      </c>
      <c r="B357" s="380">
        <v>1294327.04</v>
      </c>
      <c r="C357" s="310"/>
      <c r="D357" s="309">
        <v>489921.91</v>
      </c>
      <c r="F357" s="248"/>
    </row>
    <row r="358" spans="1:6" s="215" customFormat="1" x14ac:dyDescent="0.25">
      <c r="A358" s="284" t="s">
        <v>309</v>
      </c>
      <c r="B358" s="380">
        <v>4284600</v>
      </c>
      <c r="C358" s="310"/>
      <c r="D358" s="309">
        <v>2567600</v>
      </c>
      <c r="E358" s="244"/>
      <c r="F358" s="72"/>
    </row>
    <row r="359" spans="1:6" s="215" customFormat="1" x14ac:dyDescent="0.25">
      <c r="A359" s="284" t="s">
        <v>310</v>
      </c>
      <c r="B359" s="380">
        <v>25124933.899999999</v>
      </c>
      <c r="C359" s="310"/>
      <c r="D359" s="309">
        <v>24664904.539999999</v>
      </c>
      <c r="F359" s="248"/>
    </row>
    <row r="360" spans="1:6" s="215" customFormat="1" x14ac:dyDescent="0.25">
      <c r="A360" s="284" t="s">
        <v>311</v>
      </c>
      <c r="B360" s="380">
        <v>6875659.7999999998</v>
      </c>
      <c r="C360" s="310"/>
      <c r="D360" s="309">
        <v>11825881.119999999</v>
      </c>
      <c r="F360" s="248"/>
    </row>
    <row r="361" spans="1:6" s="215" customFormat="1" x14ac:dyDescent="0.25">
      <c r="A361" s="284" t="s">
        <v>312</v>
      </c>
      <c r="B361" s="380">
        <v>853210.32</v>
      </c>
      <c r="C361" s="310"/>
      <c r="D361" s="309">
        <v>1586046.01</v>
      </c>
      <c r="F361" s="248"/>
    </row>
    <row r="362" spans="1:6" s="215" customFormat="1" x14ac:dyDescent="0.25">
      <c r="A362" s="284" t="s">
        <v>313</v>
      </c>
      <c r="B362" s="380">
        <v>183918348.78999999</v>
      </c>
      <c r="C362" s="310"/>
      <c r="D362" s="309">
        <v>171504869.43000001</v>
      </c>
    </row>
    <row r="363" spans="1:6" s="215" customFormat="1" x14ac:dyDescent="0.25">
      <c r="A363" s="284" t="s">
        <v>314</v>
      </c>
      <c r="B363" s="380">
        <v>243644143.06999999</v>
      </c>
      <c r="C363" s="310"/>
      <c r="D363" s="309">
        <v>237254004.11000001</v>
      </c>
    </row>
    <row r="364" spans="1:6" s="215" customFormat="1" ht="18.75" customHeight="1" x14ac:dyDescent="0.25">
      <c r="A364" s="284" t="s">
        <v>315</v>
      </c>
      <c r="B364" s="380">
        <v>2184193.9</v>
      </c>
      <c r="C364" s="310"/>
      <c r="D364" s="309">
        <v>1470479.18</v>
      </c>
    </row>
    <row r="365" spans="1:6" s="215" customFormat="1" ht="15.75" thickBot="1" x14ac:dyDescent="0.3">
      <c r="A365" s="320" t="s">
        <v>316</v>
      </c>
      <c r="B365" s="390">
        <f>SUM(B354:B364)</f>
        <v>2121639044.8299999</v>
      </c>
      <c r="C365" s="288"/>
      <c r="D365" s="390">
        <f>SUM(D354:D364)</f>
        <v>1944544023.76</v>
      </c>
    </row>
    <row r="366" spans="1:6" s="215" customFormat="1" ht="15.75" thickTop="1" x14ac:dyDescent="0.25">
      <c r="A366" s="320"/>
      <c r="B366" s="387"/>
      <c r="C366" s="288"/>
      <c r="D366" s="387"/>
    </row>
    <row r="367" spans="1:6" s="215" customFormat="1" x14ac:dyDescent="0.25">
      <c r="A367" s="320"/>
      <c r="B367" s="387"/>
      <c r="C367" s="288"/>
      <c r="D367" s="387"/>
    </row>
    <row r="368" spans="1:6" s="215" customFormat="1" x14ac:dyDescent="0.25">
      <c r="A368" s="320"/>
      <c r="B368" s="387"/>
      <c r="C368" s="288"/>
      <c r="D368" s="387"/>
    </row>
    <row r="369" spans="1:7" s="215" customFormat="1" x14ac:dyDescent="0.25">
      <c r="A369" s="320"/>
      <c r="B369" s="387"/>
      <c r="C369" s="288"/>
      <c r="D369" s="387"/>
      <c r="E369" s="229"/>
      <c r="F369" s="316"/>
    </row>
    <row r="370" spans="1:7" s="215" customFormat="1" x14ac:dyDescent="0.25">
      <c r="A370" s="246" t="s">
        <v>317</v>
      </c>
      <c r="B370" s="391"/>
      <c r="C370" s="392"/>
      <c r="D370" s="391"/>
      <c r="F370" s="248"/>
    </row>
    <row r="371" spans="1:7" s="215" customFormat="1" x14ac:dyDescent="0.25">
      <c r="A371" s="212"/>
      <c r="B371" s="393"/>
      <c r="C371" s="394"/>
      <c r="D371" s="220"/>
      <c r="F371" s="248"/>
    </row>
    <row r="372" spans="1:7" s="215" customFormat="1" ht="30" x14ac:dyDescent="0.25">
      <c r="A372" s="249" t="s">
        <v>318</v>
      </c>
      <c r="B372" s="220"/>
      <c r="C372" s="221"/>
      <c r="D372" s="220"/>
    </row>
    <row r="373" spans="1:7" s="215" customFormat="1" x14ac:dyDescent="0.25">
      <c r="A373" s="272"/>
      <c r="B373" s="250"/>
      <c r="C373" s="251"/>
      <c r="D373" s="250"/>
    </row>
    <row r="374" spans="1:7" s="215" customFormat="1" x14ac:dyDescent="0.25">
      <c r="A374" s="246" t="s">
        <v>147</v>
      </c>
      <c r="B374" s="223" t="s">
        <v>124</v>
      </c>
      <c r="C374" s="224"/>
      <c r="D374" s="223" t="s">
        <v>125</v>
      </c>
    </row>
    <row r="375" spans="1:7" s="215" customFormat="1" x14ac:dyDescent="0.25">
      <c r="A375" s="249" t="s">
        <v>319</v>
      </c>
      <c r="B375" s="309">
        <v>853210.32</v>
      </c>
      <c r="C375" s="310"/>
      <c r="D375" s="309">
        <v>33089.51</v>
      </c>
    </row>
    <row r="376" spans="1:7" x14ac:dyDescent="0.25">
      <c r="A376" s="249" t="s">
        <v>320</v>
      </c>
      <c r="B376" s="309">
        <v>0</v>
      </c>
      <c r="C376" s="310"/>
      <c r="D376" s="309">
        <v>0</v>
      </c>
    </row>
    <row r="377" spans="1:7" s="215" customFormat="1" ht="15.75" thickBot="1" x14ac:dyDescent="0.3">
      <c r="A377" s="249" t="s">
        <v>321</v>
      </c>
      <c r="B377" s="309">
        <v>0</v>
      </c>
      <c r="C377" s="310"/>
      <c r="D377" s="309">
        <v>1552956.5</v>
      </c>
    </row>
    <row r="378" spans="1:7" s="215" customFormat="1" ht="16.5" customHeight="1" thickBot="1" x14ac:dyDescent="0.3">
      <c r="A378" s="246" t="s">
        <v>322</v>
      </c>
      <c r="B378" s="395">
        <f>SUM(B375:B377)</f>
        <v>853210.32</v>
      </c>
      <c r="C378" s="396"/>
      <c r="D378" s="395">
        <f>SUM(D375:D377)</f>
        <v>1586046.01</v>
      </c>
      <c r="G378" s="215" t="s">
        <v>323</v>
      </c>
    </row>
    <row r="379" spans="1:7" s="215" customFormat="1" ht="18.75" customHeight="1" thickTop="1" x14ac:dyDescent="0.25">
      <c r="C379" s="214"/>
    </row>
    <row r="380" spans="1:7" s="215" customFormat="1" ht="18.75" customHeight="1" x14ac:dyDescent="0.25">
      <c r="C380" s="214"/>
    </row>
    <row r="381" spans="1:7" s="215" customFormat="1" ht="18.75" customHeight="1" x14ac:dyDescent="0.25">
      <c r="C381" s="214"/>
    </row>
    <row r="382" spans="1:7" s="215" customFormat="1" x14ac:dyDescent="0.25">
      <c r="A382" s="272"/>
      <c r="B382" s="272"/>
      <c r="C382" s="214"/>
      <c r="D382" s="272"/>
    </row>
    <row r="383" spans="1:7" s="215" customFormat="1" x14ac:dyDescent="0.25">
      <c r="A383" s="212"/>
      <c r="B383" s="213"/>
      <c r="C383" s="214"/>
      <c r="D383" s="213"/>
    </row>
    <row r="384" spans="1:7" s="215" customFormat="1" x14ac:dyDescent="0.25">
      <c r="A384" s="246" t="s">
        <v>324</v>
      </c>
      <c r="B384" s="220"/>
      <c r="C384" s="221"/>
      <c r="D384" s="220"/>
      <c r="F384" s="248"/>
    </row>
    <row r="385" spans="1:6" s="215" customFormat="1" ht="45" x14ac:dyDescent="0.25">
      <c r="A385" s="249" t="s">
        <v>325</v>
      </c>
      <c r="B385" s="250"/>
      <c r="C385" s="251"/>
      <c r="D385" s="250"/>
      <c r="F385" s="248"/>
    </row>
    <row r="386" spans="1:6" s="215" customFormat="1" x14ac:dyDescent="0.25">
      <c r="A386" s="249"/>
      <c r="B386" s="250"/>
      <c r="C386" s="251"/>
      <c r="D386" s="250"/>
      <c r="F386" s="248"/>
    </row>
    <row r="387" spans="1:6" s="215" customFormat="1" x14ac:dyDescent="0.25">
      <c r="A387" s="246" t="s">
        <v>147</v>
      </c>
      <c r="B387" s="253"/>
      <c r="C387" s="370"/>
      <c r="D387" s="253"/>
    </row>
    <row r="388" spans="1:6" s="215" customFormat="1" ht="23.25" customHeight="1" x14ac:dyDescent="0.25">
      <c r="A388" s="246"/>
      <c r="B388" s="223" t="s">
        <v>124</v>
      </c>
      <c r="C388" s="224"/>
      <c r="D388" s="223" t="s">
        <v>125</v>
      </c>
    </row>
    <row r="389" spans="1:6" s="215" customFormat="1" ht="23.25" customHeight="1" x14ac:dyDescent="0.25">
      <c r="A389" s="249" t="s">
        <v>326</v>
      </c>
      <c r="B389" s="309">
        <v>134961486.81999999</v>
      </c>
      <c r="C389" s="310"/>
      <c r="D389" s="309">
        <v>125120310.28</v>
      </c>
    </row>
    <row r="390" spans="1:6" s="215" customFormat="1" ht="15.75" customHeight="1" x14ac:dyDescent="0.25">
      <c r="A390" s="249" t="s">
        <v>327</v>
      </c>
      <c r="B390" s="309">
        <v>34242790.380000003</v>
      </c>
      <c r="C390" s="310"/>
      <c r="D390" s="309">
        <v>31929624</v>
      </c>
    </row>
    <row r="391" spans="1:6" s="215" customFormat="1" ht="18" customHeight="1" thickBot="1" x14ac:dyDescent="0.3">
      <c r="A391" s="249" t="s">
        <v>328</v>
      </c>
      <c r="B391" s="344">
        <v>14714071.59</v>
      </c>
      <c r="C391" s="310"/>
      <c r="D391" s="344">
        <v>14454935.15</v>
      </c>
    </row>
    <row r="392" spans="1:6" s="215" customFormat="1" ht="15.75" customHeight="1" thickBot="1" x14ac:dyDescent="0.3">
      <c r="A392" s="246" t="s">
        <v>324</v>
      </c>
      <c r="B392" s="397">
        <f>SUM(B389:B391)</f>
        <v>183918348.78999999</v>
      </c>
      <c r="C392" s="396"/>
      <c r="D392" s="397">
        <f>SUM(D389:D391)</f>
        <v>171504869.43000001</v>
      </c>
    </row>
    <row r="393" spans="1:6" s="215" customFormat="1" ht="15.75" thickTop="1" x14ac:dyDescent="0.25">
      <c r="A393" s="212"/>
      <c r="B393" s="213"/>
      <c r="C393" s="214"/>
      <c r="D393" s="213"/>
      <c r="F393" s="72"/>
    </row>
    <row r="394" spans="1:6" s="215" customFormat="1" x14ac:dyDescent="0.25">
      <c r="A394" s="272"/>
      <c r="B394" s="275"/>
      <c r="C394" s="274"/>
      <c r="D394" s="275"/>
    </row>
    <row r="395" spans="1:6" s="215" customFormat="1" x14ac:dyDescent="0.25">
      <c r="A395" s="246" t="s">
        <v>329</v>
      </c>
      <c r="B395" s="220"/>
      <c r="C395" s="221"/>
      <c r="D395" s="220"/>
    </row>
    <row r="396" spans="1:6" s="212" customFormat="1" ht="45" x14ac:dyDescent="0.25">
      <c r="A396" s="249" t="s">
        <v>330</v>
      </c>
      <c r="B396" s="250"/>
      <c r="C396" s="251"/>
      <c r="D396" s="250"/>
    </row>
    <row r="397" spans="1:6" s="215" customFormat="1" x14ac:dyDescent="0.25">
      <c r="A397" s="249"/>
      <c r="B397" s="250"/>
      <c r="C397" s="251"/>
      <c r="D397" s="250"/>
    </row>
    <row r="398" spans="1:6" s="215" customFormat="1" x14ac:dyDescent="0.25">
      <c r="A398" s="246" t="s">
        <v>147</v>
      </c>
      <c r="B398" s="223" t="s">
        <v>124</v>
      </c>
      <c r="C398" s="224"/>
      <c r="D398" s="223" t="s">
        <v>125</v>
      </c>
    </row>
    <row r="399" spans="1:6" s="215" customFormat="1" ht="15.75" thickBot="1" x14ac:dyDescent="0.3">
      <c r="A399" s="249" t="s">
        <v>331</v>
      </c>
      <c r="B399" s="309">
        <v>2000000</v>
      </c>
      <c r="C399" s="310"/>
      <c r="D399" s="309">
        <v>2555000</v>
      </c>
    </row>
    <row r="400" spans="1:6" s="215" customFormat="1" ht="18" customHeight="1" thickBot="1" x14ac:dyDescent="0.3">
      <c r="A400" s="246" t="s">
        <v>332</v>
      </c>
      <c r="B400" s="386">
        <f>SUM(B399:B399)</f>
        <v>2000000</v>
      </c>
      <c r="C400" s="288"/>
      <c r="D400" s="386">
        <f>SUM(D399:D399)</f>
        <v>2555000</v>
      </c>
    </row>
    <row r="401" spans="1:6" ht="15.75" thickTop="1" x14ac:dyDescent="0.25"/>
    <row r="402" spans="1:6" x14ac:dyDescent="0.25">
      <c r="B402" s="275"/>
      <c r="C402" s="274"/>
      <c r="D402" s="275"/>
    </row>
    <row r="403" spans="1:6" s="215" customFormat="1" ht="22.5" customHeight="1" x14ac:dyDescent="0.25">
      <c r="A403" s="271"/>
      <c r="B403" s="275"/>
      <c r="C403" s="274"/>
      <c r="D403" s="275"/>
    </row>
    <row r="404" spans="1:6" s="215" customFormat="1" x14ac:dyDescent="0.25">
      <c r="A404" s="246" t="s">
        <v>333</v>
      </c>
      <c r="B404" s="387"/>
      <c r="C404" s="288"/>
      <c r="D404" s="387"/>
      <c r="F404" s="72"/>
    </row>
    <row r="405" spans="1:6" s="215" customFormat="1" x14ac:dyDescent="0.25">
      <c r="A405" s="246"/>
      <c r="B405" s="387"/>
      <c r="C405" s="288"/>
      <c r="D405" s="387"/>
      <c r="F405" s="72"/>
    </row>
    <row r="406" spans="1:6" s="215" customFormat="1" ht="45" x14ac:dyDescent="0.25">
      <c r="A406" s="249" t="s">
        <v>334</v>
      </c>
      <c r="B406" s="220"/>
      <c r="C406" s="221"/>
      <c r="D406" s="220"/>
      <c r="F406" s="72"/>
    </row>
    <row r="407" spans="1:6" s="215" customFormat="1" x14ac:dyDescent="0.25">
      <c r="A407" s="212"/>
      <c r="B407" s="213"/>
      <c r="C407" s="214"/>
      <c r="D407" s="213"/>
      <c r="F407" s="72"/>
    </row>
    <row r="408" spans="1:6" s="215" customFormat="1" x14ac:dyDescent="0.25">
      <c r="A408" s="212"/>
      <c r="B408" s="213"/>
      <c r="C408" s="214"/>
      <c r="D408" s="213"/>
      <c r="F408" s="72"/>
    </row>
    <row r="409" spans="1:6" s="215" customFormat="1" x14ac:dyDescent="0.25">
      <c r="A409" s="246" t="s">
        <v>147</v>
      </c>
      <c r="B409" s="223" t="s">
        <v>124</v>
      </c>
      <c r="C409" s="224"/>
      <c r="D409" s="223" t="s">
        <v>125</v>
      </c>
      <c r="F409" s="72"/>
    </row>
    <row r="410" spans="1:6" s="215" customFormat="1" x14ac:dyDescent="0.25">
      <c r="A410" s="249" t="s">
        <v>335</v>
      </c>
      <c r="B410" s="316">
        <v>233879.09</v>
      </c>
      <c r="C410" s="310"/>
      <c r="D410" s="309">
        <v>164406.28</v>
      </c>
      <c r="F410" s="72"/>
    </row>
    <row r="411" spans="1:6" s="215" customFormat="1" x14ac:dyDescent="0.25">
      <c r="A411" s="249" t="s">
        <v>336</v>
      </c>
      <c r="B411" s="316">
        <v>94154.12</v>
      </c>
      <c r="C411" s="310"/>
      <c r="D411" s="309">
        <v>12087091.130000001</v>
      </c>
      <c r="F411" s="72"/>
    </row>
    <row r="412" spans="1:6" s="215" customFormat="1" x14ac:dyDescent="0.25">
      <c r="A412" s="353" t="s">
        <v>337</v>
      </c>
      <c r="B412" s="316">
        <v>72866.27</v>
      </c>
      <c r="C412" s="310"/>
      <c r="D412" s="309">
        <v>158263.89000000001</v>
      </c>
    </row>
    <row r="413" spans="1:6" s="215" customFormat="1" x14ac:dyDescent="0.25">
      <c r="A413" s="353" t="s">
        <v>338</v>
      </c>
      <c r="B413" s="309">
        <v>249599997.69999999</v>
      </c>
      <c r="C413" s="310"/>
      <c r="D413" s="309">
        <v>297654004.72000003</v>
      </c>
    </row>
    <row r="414" spans="1:6" s="215" customFormat="1" ht="24" customHeight="1" x14ac:dyDescent="0.25">
      <c r="A414" s="353" t="s">
        <v>339</v>
      </c>
      <c r="B414" s="309">
        <v>359239.24</v>
      </c>
      <c r="C414" s="310"/>
      <c r="D414" s="309">
        <v>204035.97</v>
      </c>
    </row>
    <row r="415" spans="1:6" s="215" customFormat="1" x14ac:dyDescent="0.25">
      <c r="A415" s="353" t="s">
        <v>340</v>
      </c>
      <c r="B415" s="309">
        <v>13916387.189999999</v>
      </c>
      <c r="C415" s="310"/>
      <c r="D415" s="309">
        <v>59728066.869999997</v>
      </c>
    </row>
    <row r="416" spans="1:6" s="215" customFormat="1" ht="24" customHeight="1" thickBot="1" x14ac:dyDescent="0.3">
      <c r="A416" s="249" t="s">
        <v>341</v>
      </c>
      <c r="B416" s="309">
        <v>26187122.719999999</v>
      </c>
      <c r="C416" s="310"/>
      <c r="D416" s="309">
        <v>16644143.5</v>
      </c>
    </row>
    <row r="417" spans="1:6" s="215" customFormat="1" ht="15.75" thickBot="1" x14ac:dyDescent="0.3">
      <c r="A417" s="246" t="s">
        <v>342</v>
      </c>
      <c r="B417" s="398">
        <f>SUM(B410:B416)</f>
        <v>290463646.32999998</v>
      </c>
      <c r="C417" s="288"/>
      <c r="D417" s="321">
        <f>SUM(D410:D416)</f>
        <v>386640012.36000007</v>
      </c>
    </row>
    <row r="418" spans="1:6" s="215" customFormat="1" x14ac:dyDescent="0.25">
      <c r="A418" s="246"/>
      <c r="B418" s="399"/>
      <c r="C418" s="288"/>
      <c r="D418" s="387"/>
    </row>
    <row r="419" spans="1:6" s="215" customFormat="1" ht="18" customHeight="1" x14ac:dyDescent="0.25">
      <c r="A419" s="246"/>
      <c r="B419" s="387"/>
      <c r="C419" s="288"/>
      <c r="D419" s="387"/>
    </row>
    <row r="420" spans="1:6" s="215" customFormat="1" x14ac:dyDescent="0.25">
      <c r="A420" s="400" t="s">
        <v>343</v>
      </c>
      <c r="B420" s="213"/>
      <c r="C420" s="214"/>
      <c r="D420" s="213"/>
    </row>
    <row r="421" spans="1:6" s="215" customFormat="1" x14ac:dyDescent="0.25">
      <c r="B421" s="213"/>
      <c r="C421" s="214"/>
      <c r="D421" s="213"/>
      <c r="F421" s="244"/>
    </row>
    <row r="422" spans="1:6" s="215" customFormat="1" ht="90" x14ac:dyDescent="0.25">
      <c r="A422" s="249" t="s">
        <v>344</v>
      </c>
      <c r="B422" s="273"/>
      <c r="C422" s="401"/>
      <c r="D422" s="273"/>
      <c r="F422" s="402"/>
    </row>
    <row r="423" spans="1:6" s="215" customFormat="1" x14ac:dyDescent="0.25">
      <c r="A423" s="249"/>
      <c r="B423" s="273"/>
      <c r="C423" s="401"/>
      <c r="D423" s="273"/>
      <c r="F423" s="402"/>
    </row>
    <row r="424" spans="1:6" s="215" customFormat="1" x14ac:dyDescent="0.25">
      <c r="A424" s="249"/>
      <c r="B424" s="273"/>
      <c r="C424" s="401"/>
      <c r="D424" s="273"/>
      <c r="F424" s="402"/>
    </row>
    <row r="425" spans="1:6" s="215" customFormat="1" x14ac:dyDescent="0.25">
      <c r="A425" s="249"/>
      <c r="B425" s="273"/>
      <c r="C425" s="401"/>
      <c r="D425" s="273"/>
      <c r="F425" s="402"/>
    </row>
    <row r="426" spans="1:6" s="215" customFormat="1" x14ac:dyDescent="0.25">
      <c r="A426" s="249"/>
      <c r="B426" s="273"/>
      <c r="C426" s="401"/>
      <c r="D426" s="273"/>
      <c r="F426" s="402"/>
    </row>
    <row r="427" spans="1:6" s="215" customFormat="1" x14ac:dyDescent="0.25">
      <c r="A427" s="249"/>
      <c r="B427" s="273"/>
      <c r="C427" s="401"/>
      <c r="D427" s="273"/>
      <c r="F427" s="402"/>
    </row>
    <row r="428" spans="1:6" s="215" customFormat="1" x14ac:dyDescent="0.25">
      <c r="A428" s="212"/>
      <c r="B428" s="403"/>
      <c r="C428" s="404"/>
      <c r="D428" s="403"/>
      <c r="F428" s="100"/>
    </row>
    <row r="429" spans="1:6" s="215" customFormat="1" x14ac:dyDescent="0.25">
      <c r="A429" s="263" t="s">
        <v>147</v>
      </c>
      <c r="B429" s="213"/>
      <c r="C429" s="214"/>
      <c r="D429" s="213"/>
      <c r="F429" s="100"/>
    </row>
    <row r="430" spans="1:6" s="215" customFormat="1" x14ac:dyDescent="0.25">
      <c r="A430" s="212"/>
      <c r="B430" s="223" t="s">
        <v>124</v>
      </c>
      <c r="C430" s="224"/>
      <c r="D430" s="223" t="s">
        <v>125</v>
      </c>
      <c r="F430" s="100"/>
    </row>
    <row r="431" spans="1:6" s="215" customFormat="1" x14ac:dyDescent="0.25">
      <c r="A431" s="368" t="s">
        <v>345</v>
      </c>
      <c r="B431" s="316">
        <v>19404504.359999999</v>
      </c>
      <c r="C431" s="310"/>
      <c r="D431" s="309">
        <v>20817214.66</v>
      </c>
      <c r="F431" s="100"/>
    </row>
    <row r="432" spans="1:6" s="215" customFormat="1" x14ac:dyDescent="0.25">
      <c r="A432" s="368" t="s">
        <v>346</v>
      </c>
      <c r="B432" s="316">
        <v>11432223.050000001</v>
      </c>
      <c r="C432" s="310"/>
      <c r="D432" s="309">
        <v>28230644.399999999</v>
      </c>
      <c r="F432" s="100"/>
    </row>
    <row r="433" spans="1:6" s="215" customFormat="1" x14ac:dyDescent="0.25">
      <c r="A433" s="368" t="s">
        <v>347</v>
      </c>
      <c r="B433" s="316">
        <v>66543857.460000001</v>
      </c>
      <c r="C433" s="310"/>
      <c r="D433" s="309">
        <v>75873835.290000007</v>
      </c>
      <c r="F433" s="100"/>
    </row>
    <row r="434" spans="1:6" s="215" customFormat="1" x14ac:dyDescent="0.25">
      <c r="A434" s="368" t="s">
        <v>348</v>
      </c>
      <c r="B434" s="316">
        <v>0</v>
      </c>
      <c r="C434" s="310"/>
      <c r="D434" s="309">
        <v>44703.12</v>
      </c>
      <c r="F434" s="100"/>
    </row>
    <row r="435" spans="1:6" s="215" customFormat="1" x14ac:dyDescent="0.25">
      <c r="A435" s="309" t="s">
        <v>349</v>
      </c>
      <c r="B435" s="316">
        <v>20957030.5</v>
      </c>
      <c r="C435" s="310"/>
      <c r="D435" s="309">
        <v>4106.3999999999996</v>
      </c>
      <c r="F435" s="248"/>
    </row>
    <row r="436" spans="1:6" s="215" customFormat="1" x14ac:dyDescent="0.25">
      <c r="A436" s="309" t="s">
        <v>350</v>
      </c>
      <c r="B436" s="316">
        <v>0</v>
      </c>
      <c r="C436" s="310"/>
      <c r="D436" s="309">
        <v>16713.57</v>
      </c>
      <c r="F436" s="248"/>
    </row>
    <row r="437" spans="1:6" s="215" customFormat="1" x14ac:dyDescent="0.25">
      <c r="A437" s="368" t="s">
        <v>351</v>
      </c>
      <c r="B437" s="316">
        <v>229112518.19999999</v>
      </c>
      <c r="C437" s="310"/>
      <c r="D437" s="309">
        <v>0</v>
      </c>
      <c r="E437" s="244"/>
      <c r="F437" s="316"/>
    </row>
    <row r="438" spans="1:6" s="215" customFormat="1" x14ac:dyDescent="0.25">
      <c r="A438" s="368" t="s">
        <v>352</v>
      </c>
      <c r="B438" s="316">
        <v>431194111.44</v>
      </c>
      <c r="C438" s="310"/>
      <c r="D438" s="309">
        <v>0</v>
      </c>
      <c r="F438" s="248"/>
    </row>
    <row r="439" spans="1:6" s="215" customFormat="1" x14ac:dyDescent="0.25">
      <c r="A439" s="263" t="s">
        <v>353</v>
      </c>
      <c r="B439" s="405">
        <f>SUM(B431:B438)</f>
        <v>778644245.00999999</v>
      </c>
      <c r="C439" s="406"/>
      <c r="D439" s="407">
        <f>SUM(D431:D438)</f>
        <v>124987217.44000001</v>
      </c>
      <c r="F439" s="248"/>
    </row>
    <row r="440" spans="1:6" s="215" customFormat="1" x14ac:dyDescent="0.25">
      <c r="A440" s="368"/>
      <c r="B440" s="316"/>
      <c r="C440" s="310"/>
      <c r="D440" s="309"/>
      <c r="F440" s="248"/>
    </row>
    <row r="441" spans="1:6" s="215" customFormat="1" x14ac:dyDescent="0.25">
      <c r="A441" s="408" t="s">
        <v>354</v>
      </c>
      <c r="B441" s="409">
        <v>20317716.91</v>
      </c>
      <c r="C441" s="310"/>
      <c r="D441" s="309">
        <v>10003719.039999999</v>
      </c>
      <c r="F441" s="248"/>
    </row>
    <row r="442" spans="1:6" s="215" customFormat="1" x14ac:dyDescent="0.25">
      <c r="A442" s="408" t="s">
        <v>355</v>
      </c>
      <c r="B442" s="409">
        <v>7247009.0020000003</v>
      </c>
      <c r="C442" s="310"/>
      <c r="D442" s="309">
        <v>10877288.880000001</v>
      </c>
    </row>
    <row r="443" spans="1:6" s="215" customFormat="1" ht="17.25" customHeight="1" x14ac:dyDescent="0.25">
      <c r="A443" s="408" t="s">
        <v>356</v>
      </c>
      <c r="B443" s="409">
        <v>5911.8</v>
      </c>
      <c r="C443" s="310"/>
      <c r="D443" s="309">
        <v>0</v>
      </c>
    </row>
    <row r="444" spans="1:6" s="215" customFormat="1" ht="17.25" customHeight="1" x14ac:dyDescent="0.25">
      <c r="A444" s="408"/>
      <c r="B444" s="405">
        <f t="shared" ref="B444:D444" si="0">SUM(B441:B443)</f>
        <v>27570637.712000001</v>
      </c>
      <c r="C444" s="406">
        <f t="shared" si="0"/>
        <v>0</v>
      </c>
      <c r="D444" s="407">
        <f t="shared" si="0"/>
        <v>20881007.920000002</v>
      </c>
      <c r="E444" s="316"/>
    </row>
    <row r="445" spans="1:6" s="215" customFormat="1" ht="15.75" thickBot="1" x14ac:dyDescent="0.3">
      <c r="A445" s="263" t="s">
        <v>357</v>
      </c>
      <c r="B445" s="410">
        <f>+B439+B444</f>
        <v>806214882.722</v>
      </c>
      <c r="C445" s="279"/>
      <c r="D445" s="411">
        <f>+D439+D444</f>
        <v>145868225.36000001</v>
      </c>
    </row>
    <row r="446" spans="1:6" s="215" customFormat="1" ht="15.75" customHeight="1" thickTop="1" x14ac:dyDescent="0.25">
      <c r="A446" s="263"/>
      <c r="B446" s="366"/>
      <c r="C446" s="279"/>
      <c r="D446" s="412"/>
      <c r="F446" s="72"/>
    </row>
    <row r="447" spans="1:6" s="215" customFormat="1" x14ac:dyDescent="0.25">
      <c r="A447" s="263"/>
      <c r="B447" s="366"/>
      <c r="C447" s="279"/>
      <c r="D447" s="412"/>
      <c r="F447" s="248"/>
    </row>
    <row r="448" spans="1:6" s="215" customFormat="1" x14ac:dyDescent="0.25">
      <c r="A448" s="246" t="s">
        <v>358</v>
      </c>
      <c r="B448" s="213"/>
      <c r="C448" s="214"/>
      <c r="D448" s="213"/>
      <c r="F448" s="252"/>
    </row>
    <row r="449" spans="1:7" s="215" customFormat="1" ht="60" x14ac:dyDescent="0.25">
      <c r="A449" s="353" t="s">
        <v>359</v>
      </c>
      <c r="B449" s="250"/>
      <c r="C449" s="251"/>
      <c r="D449" s="250"/>
    </row>
    <row r="450" spans="1:7" s="215" customFormat="1" x14ac:dyDescent="0.25">
      <c r="A450" s="246"/>
      <c r="B450" s="220"/>
      <c r="C450" s="221"/>
      <c r="D450" s="220"/>
    </row>
    <row r="451" spans="1:7" s="215" customFormat="1" ht="24" customHeight="1" x14ac:dyDescent="0.25">
      <c r="A451" s="246" t="s">
        <v>147</v>
      </c>
      <c r="B451" s="223" t="s">
        <v>124</v>
      </c>
      <c r="C451" s="224"/>
      <c r="D451" s="223" t="s">
        <v>125</v>
      </c>
    </row>
    <row r="452" spans="1:7" s="215" customFormat="1" x14ac:dyDescent="0.25">
      <c r="A452" s="249" t="s">
        <v>360</v>
      </c>
      <c r="B452" s="309">
        <v>43789596.18</v>
      </c>
      <c r="C452" s="413"/>
      <c r="D452" s="309">
        <v>36196439.100000001</v>
      </c>
    </row>
    <row r="453" spans="1:7" s="215" customFormat="1" ht="15.75" thickBot="1" x14ac:dyDescent="0.3">
      <c r="A453" s="249" t="s">
        <v>361</v>
      </c>
      <c r="B453" s="309">
        <v>570595.39</v>
      </c>
      <c r="C453" s="413"/>
      <c r="D453" s="309">
        <v>8876793.8800000008</v>
      </c>
    </row>
    <row r="454" spans="1:7" s="215" customFormat="1" ht="15.75" thickBot="1" x14ac:dyDescent="0.3">
      <c r="A454" s="246" t="s">
        <v>362</v>
      </c>
      <c r="B454" s="278">
        <f>SUM(B452:B453)</f>
        <v>44360191.57</v>
      </c>
      <c r="C454" s="279"/>
      <c r="D454" s="414">
        <f>SUM(D452:D453)</f>
        <v>45073232.980000004</v>
      </c>
    </row>
    <row r="455" spans="1:7" s="215" customFormat="1" ht="15.75" thickTop="1" x14ac:dyDescent="0.25">
      <c r="A455" s="246"/>
      <c r="B455" s="366"/>
      <c r="C455" s="279"/>
      <c r="D455" s="412"/>
    </row>
    <row r="456" spans="1:7" x14ac:dyDescent="0.25">
      <c r="B456" s="309"/>
      <c r="C456" s="310"/>
      <c r="D456" s="309"/>
    </row>
    <row r="457" spans="1:7" s="215" customFormat="1" x14ac:dyDescent="0.25">
      <c r="A457" s="220" t="s">
        <v>363</v>
      </c>
      <c r="B457" s="322"/>
      <c r="C457" s="214"/>
      <c r="D457" s="322"/>
      <c r="E457" s="328"/>
      <c r="F457" s="248"/>
    </row>
    <row r="458" spans="1:7" s="215" customFormat="1" x14ac:dyDescent="0.25">
      <c r="A458" s="250"/>
      <c r="B458" s="322"/>
      <c r="C458" s="214"/>
      <c r="D458" s="322"/>
      <c r="E458" s="328"/>
      <c r="F458" s="248"/>
    </row>
    <row r="459" spans="1:7" s="215" customFormat="1" ht="30" x14ac:dyDescent="0.25">
      <c r="A459" s="353" t="s">
        <v>364</v>
      </c>
      <c r="B459" s="322"/>
      <c r="C459" s="214"/>
      <c r="D459" s="322"/>
      <c r="E459" s="328"/>
      <c r="F459" s="248"/>
    </row>
    <row r="460" spans="1:7" s="215" customFormat="1" x14ac:dyDescent="0.25">
      <c r="A460" s="212"/>
      <c r="B460" s="213"/>
      <c r="C460" s="214"/>
      <c r="D460" s="213"/>
      <c r="E460" s="328"/>
      <c r="F460" s="248"/>
    </row>
    <row r="461" spans="1:7" s="215" customFormat="1" x14ac:dyDescent="0.25">
      <c r="A461" s="246" t="s">
        <v>147</v>
      </c>
      <c r="B461" s="223" t="s">
        <v>124</v>
      </c>
      <c r="C461" s="224"/>
      <c r="D461" s="223" t="s">
        <v>125</v>
      </c>
      <c r="E461" s="328"/>
      <c r="F461" s="248"/>
    </row>
    <row r="462" spans="1:7" s="212" customFormat="1" x14ac:dyDescent="0.25">
      <c r="A462" s="249" t="s">
        <v>365</v>
      </c>
      <c r="B462" s="244">
        <v>25192299.140000001</v>
      </c>
      <c r="C462" s="310"/>
      <c r="D462" s="415">
        <v>24434660.530000001</v>
      </c>
      <c r="E462" s="328"/>
      <c r="F462" s="248"/>
      <c r="G462" s="215"/>
    </row>
    <row r="463" spans="1:7" s="215" customFormat="1" x14ac:dyDescent="0.25">
      <c r="A463" s="416" t="s">
        <v>366</v>
      </c>
      <c r="B463" s="244">
        <v>1222650871.5599999</v>
      </c>
      <c r="C463" s="310"/>
      <c r="D463" s="415">
        <v>1172887094.6700001</v>
      </c>
      <c r="E463" s="328"/>
      <c r="F463" s="72"/>
    </row>
    <row r="464" spans="1:7" s="215" customFormat="1" x14ac:dyDescent="0.25">
      <c r="A464" s="249" t="s">
        <v>367</v>
      </c>
      <c r="B464" s="264">
        <v>20170778.140000001</v>
      </c>
      <c r="C464" s="255"/>
      <c r="D464" s="415">
        <v>36177717.340000004</v>
      </c>
      <c r="E464" s="328"/>
      <c r="F464" s="72"/>
      <c r="G464" s="244"/>
    </row>
    <row r="465" spans="1:1003" s="215" customFormat="1" x14ac:dyDescent="0.25">
      <c r="A465" s="249" t="s">
        <v>368</v>
      </c>
      <c r="B465" s="244">
        <v>1568250</v>
      </c>
      <c r="C465" s="310"/>
      <c r="D465" s="415">
        <v>1421055</v>
      </c>
      <c r="E465" s="328"/>
      <c r="F465" s="248"/>
      <c r="G465" s="244"/>
    </row>
    <row r="466" spans="1:1003" s="212" customFormat="1" ht="18" customHeight="1" x14ac:dyDescent="0.25">
      <c r="A466" s="249" t="s">
        <v>369</v>
      </c>
      <c r="B466" s="264">
        <v>24881189.010000002</v>
      </c>
      <c r="C466" s="255"/>
      <c r="D466" s="415">
        <v>21511402.600000001</v>
      </c>
      <c r="E466" s="328"/>
      <c r="F466" s="248"/>
      <c r="G466" s="244"/>
    </row>
    <row r="467" spans="1:1003" ht="15.75" x14ac:dyDescent="0.25">
      <c r="A467" s="249" t="s">
        <v>370</v>
      </c>
      <c r="B467" s="264">
        <v>109702040.27</v>
      </c>
      <c r="C467" s="255"/>
      <c r="D467" s="415">
        <v>201429612.44999999</v>
      </c>
      <c r="E467" s="417"/>
      <c r="F467" s="72"/>
      <c r="G467" s="252"/>
    </row>
    <row r="468" spans="1:1003" x14ac:dyDescent="0.25">
      <c r="A468" s="249" t="s">
        <v>371</v>
      </c>
      <c r="B468" s="244">
        <v>32248963.800000001</v>
      </c>
      <c r="C468" s="310"/>
      <c r="D468" s="415">
        <v>28728277</v>
      </c>
      <c r="E468" s="316"/>
      <c r="F468" s="316"/>
      <c r="G468" s="418"/>
    </row>
    <row r="469" spans="1:1003" s="215" customFormat="1" x14ac:dyDescent="0.25">
      <c r="A469" s="249" t="s">
        <v>372</v>
      </c>
      <c r="B469" s="244">
        <v>148383917.55000001</v>
      </c>
      <c r="C469" s="310"/>
      <c r="D469" s="415">
        <v>165740880.91999999</v>
      </c>
    </row>
    <row r="470" spans="1:1003" s="215" customFormat="1" x14ac:dyDescent="0.25">
      <c r="A470" s="215" t="s">
        <v>373</v>
      </c>
      <c r="B470" s="244">
        <v>22466436.609999999</v>
      </c>
      <c r="C470" s="310"/>
      <c r="D470" s="415">
        <v>233824960.5</v>
      </c>
    </row>
    <row r="471" spans="1:1003" x14ac:dyDescent="0.25">
      <c r="A471" s="249" t="s">
        <v>374</v>
      </c>
      <c r="B471" s="244">
        <v>1538544047.8099999</v>
      </c>
      <c r="C471" s="310"/>
      <c r="D471" s="415">
        <v>957989825.65999997</v>
      </c>
    </row>
    <row r="472" spans="1:1003" ht="15.75" thickBot="1" x14ac:dyDescent="0.3">
      <c r="A472" s="353" t="s">
        <v>375</v>
      </c>
      <c r="B472" s="254">
        <v>-27377668.460000001</v>
      </c>
      <c r="C472" s="310"/>
      <c r="D472" s="415">
        <v>232166.97</v>
      </c>
    </row>
    <row r="473" spans="1:1003" ht="15.75" thickBot="1" x14ac:dyDescent="0.3">
      <c r="A473" s="269" t="s">
        <v>143</v>
      </c>
      <c r="B473" s="321">
        <f>SUM(B462:B472)</f>
        <v>3118431125.4299998</v>
      </c>
      <c r="C473" s="288"/>
      <c r="D473" s="321">
        <f>SUM(D462:D472)</f>
        <v>2844377653.6399999</v>
      </c>
    </row>
    <row r="474" spans="1:1003" x14ac:dyDescent="0.25">
      <c r="A474" s="246"/>
      <c r="B474" s="419"/>
      <c r="C474" s="420"/>
      <c r="D474" s="387"/>
    </row>
    <row r="475" spans="1:1003" x14ac:dyDescent="0.25">
      <c r="A475" s="263"/>
      <c r="B475" s="366"/>
      <c r="C475" s="279"/>
      <c r="D475" s="366"/>
    </row>
    <row r="476" spans="1:1003" ht="15.75" thickBot="1" x14ac:dyDescent="0.3">
      <c r="A476" s="421"/>
      <c r="B476" s="422"/>
      <c r="C476" s="423"/>
      <c r="D476" s="422"/>
    </row>
    <row r="478" spans="1:1003" s="322" customFormat="1" x14ac:dyDescent="0.25">
      <c r="A478" s="212"/>
      <c r="B478" s="213"/>
      <c r="C478" s="214"/>
      <c r="D478" s="213"/>
      <c r="E478" s="222"/>
      <c r="F478" s="222"/>
      <c r="G478" s="222"/>
      <c r="H478" s="222"/>
      <c r="I478" s="222"/>
      <c r="J478" s="222"/>
      <c r="K478" s="222"/>
      <c r="L478" s="222"/>
      <c r="M478" s="222"/>
      <c r="N478" s="222"/>
      <c r="O478" s="222"/>
      <c r="P478" s="222"/>
      <c r="Q478" s="222"/>
      <c r="R478" s="222"/>
      <c r="S478" s="222"/>
      <c r="T478" s="222"/>
      <c r="U478" s="222"/>
      <c r="V478" s="222"/>
      <c r="W478" s="222"/>
      <c r="X478" s="222"/>
      <c r="Y478" s="222"/>
      <c r="Z478" s="222"/>
      <c r="AA478" s="222"/>
      <c r="AB478" s="222"/>
      <c r="AC478" s="222"/>
      <c r="AD478" s="222"/>
      <c r="AE478" s="222"/>
      <c r="AF478" s="222"/>
      <c r="AG478" s="222"/>
      <c r="AH478" s="222"/>
      <c r="AI478" s="222"/>
      <c r="AJ478" s="222"/>
      <c r="AK478" s="222"/>
      <c r="AL478" s="222"/>
      <c r="AM478" s="222"/>
      <c r="AN478" s="222"/>
      <c r="AO478" s="222"/>
      <c r="AP478" s="222"/>
      <c r="AQ478" s="222"/>
      <c r="AR478" s="222"/>
      <c r="AS478" s="222"/>
      <c r="AT478" s="222"/>
      <c r="AU478" s="222"/>
      <c r="AV478" s="222"/>
      <c r="AW478" s="222"/>
      <c r="AX478" s="222"/>
      <c r="AY478" s="222"/>
      <c r="AZ478" s="222"/>
      <c r="BA478" s="222"/>
      <c r="BB478" s="222"/>
      <c r="BC478" s="222"/>
      <c r="BD478" s="222"/>
      <c r="BE478" s="222"/>
      <c r="BF478" s="222"/>
      <c r="BG478" s="222"/>
      <c r="BH478" s="222"/>
      <c r="BI478" s="222"/>
      <c r="BJ478" s="222"/>
      <c r="BK478" s="222"/>
      <c r="BL478" s="222"/>
      <c r="BM478" s="222"/>
      <c r="BN478" s="222"/>
      <c r="BO478" s="222"/>
      <c r="BP478" s="222"/>
      <c r="BQ478" s="222"/>
      <c r="BR478" s="222"/>
      <c r="BS478" s="222"/>
      <c r="BT478" s="222"/>
      <c r="BU478" s="222"/>
      <c r="BV478" s="222"/>
      <c r="BW478" s="222"/>
      <c r="BX478" s="222"/>
      <c r="BY478" s="222"/>
      <c r="BZ478" s="222"/>
      <c r="CA478" s="222"/>
      <c r="CB478" s="222"/>
      <c r="CC478" s="222"/>
      <c r="CD478" s="222"/>
      <c r="CE478" s="222"/>
      <c r="CF478" s="222"/>
      <c r="CG478" s="222"/>
      <c r="CH478" s="222"/>
      <c r="CI478" s="222"/>
      <c r="CJ478" s="222"/>
      <c r="CK478" s="222"/>
      <c r="CL478" s="222"/>
      <c r="CM478" s="222"/>
      <c r="CN478" s="222"/>
      <c r="CO478" s="222"/>
      <c r="CP478" s="222"/>
      <c r="CQ478" s="222"/>
      <c r="CR478" s="222"/>
      <c r="CS478" s="222"/>
      <c r="CT478" s="222"/>
      <c r="CU478" s="222"/>
      <c r="CV478" s="222"/>
      <c r="CW478" s="222"/>
      <c r="CX478" s="222"/>
      <c r="CY478" s="222"/>
      <c r="CZ478" s="222"/>
      <c r="DA478" s="222"/>
      <c r="DB478" s="222"/>
      <c r="DC478" s="222"/>
      <c r="DD478" s="222"/>
      <c r="DE478" s="222"/>
      <c r="DF478" s="222"/>
      <c r="DG478" s="222"/>
      <c r="DH478" s="222"/>
      <c r="DI478" s="222"/>
      <c r="DJ478" s="222"/>
      <c r="DK478" s="222"/>
      <c r="DL478" s="222"/>
      <c r="DM478" s="222"/>
      <c r="DN478" s="222"/>
      <c r="DO478" s="222"/>
      <c r="DP478" s="222"/>
      <c r="DQ478" s="222"/>
      <c r="DR478" s="222"/>
      <c r="DS478" s="222"/>
      <c r="DT478" s="222"/>
      <c r="DU478" s="222"/>
      <c r="DV478" s="222"/>
      <c r="DW478" s="222"/>
      <c r="DX478" s="222"/>
      <c r="DY478" s="222"/>
      <c r="DZ478" s="222"/>
      <c r="EA478" s="222"/>
      <c r="EB478" s="222"/>
      <c r="EC478" s="222"/>
      <c r="ED478" s="222"/>
      <c r="EE478" s="222"/>
      <c r="EF478" s="222"/>
      <c r="EG478" s="222"/>
      <c r="EH478" s="222"/>
      <c r="EI478" s="222"/>
      <c r="EJ478" s="222"/>
      <c r="EK478" s="222"/>
      <c r="EL478" s="222"/>
      <c r="EM478" s="222"/>
      <c r="EN478" s="222"/>
      <c r="EO478" s="222"/>
      <c r="EP478" s="222"/>
      <c r="EQ478" s="222"/>
      <c r="ER478" s="222"/>
      <c r="ES478" s="222"/>
      <c r="ET478" s="222"/>
      <c r="EU478" s="222"/>
      <c r="EV478" s="222"/>
      <c r="EW478" s="222"/>
      <c r="EX478" s="222"/>
      <c r="EY478" s="222"/>
      <c r="EZ478" s="222"/>
      <c r="FA478" s="222"/>
      <c r="FB478" s="222"/>
      <c r="FC478" s="222"/>
      <c r="FD478" s="222"/>
      <c r="FE478" s="222"/>
      <c r="FF478" s="222"/>
      <c r="FG478" s="222"/>
      <c r="FH478" s="222"/>
      <c r="FI478" s="222"/>
      <c r="FJ478" s="222"/>
      <c r="FK478" s="222"/>
      <c r="FL478" s="222"/>
      <c r="FM478" s="222"/>
      <c r="FN478" s="222"/>
      <c r="FO478" s="222"/>
      <c r="FP478" s="222"/>
      <c r="FQ478" s="222"/>
      <c r="FR478" s="222"/>
      <c r="FS478" s="222"/>
      <c r="FT478" s="222"/>
      <c r="FU478" s="222"/>
      <c r="FV478" s="222"/>
      <c r="FW478" s="222"/>
      <c r="FX478" s="222"/>
      <c r="FY478" s="222"/>
      <c r="FZ478" s="222"/>
      <c r="GA478" s="222"/>
      <c r="GB478" s="222"/>
      <c r="GC478" s="222"/>
      <c r="GD478" s="222"/>
      <c r="GE478" s="222"/>
      <c r="GF478" s="222"/>
      <c r="GG478" s="222"/>
      <c r="GH478" s="222"/>
      <c r="GI478" s="222"/>
      <c r="GJ478" s="222"/>
      <c r="GK478" s="222"/>
      <c r="GL478" s="222"/>
      <c r="GM478" s="222"/>
      <c r="GN478" s="222"/>
      <c r="GO478" s="222"/>
      <c r="GP478" s="222"/>
      <c r="GQ478" s="222"/>
      <c r="GR478" s="222"/>
      <c r="GS478" s="222"/>
      <c r="GT478" s="222"/>
      <c r="GU478" s="222"/>
      <c r="GV478" s="222"/>
      <c r="GW478" s="222"/>
      <c r="GX478" s="222"/>
      <c r="GY478" s="222"/>
      <c r="GZ478" s="222"/>
      <c r="HA478" s="222"/>
      <c r="HB478" s="222"/>
      <c r="HC478" s="222"/>
      <c r="HD478" s="222"/>
      <c r="HE478" s="222"/>
      <c r="HF478" s="222"/>
      <c r="HG478" s="222"/>
      <c r="HH478" s="222"/>
      <c r="HI478" s="222"/>
      <c r="HJ478" s="222"/>
      <c r="HK478" s="222"/>
      <c r="HL478" s="222"/>
      <c r="HM478" s="222"/>
      <c r="HN478" s="222"/>
      <c r="HO478" s="222"/>
      <c r="HP478" s="222"/>
      <c r="HQ478" s="222"/>
      <c r="HR478" s="222"/>
      <c r="HS478" s="222"/>
      <c r="HT478" s="222"/>
      <c r="HU478" s="222"/>
      <c r="HV478" s="222"/>
      <c r="HW478" s="222"/>
      <c r="HX478" s="222"/>
      <c r="HY478" s="222"/>
      <c r="HZ478" s="222"/>
      <c r="IA478" s="222"/>
      <c r="IB478" s="222"/>
      <c r="IC478" s="222"/>
      <c r="ID478" s="222"/>
      <c r="IE478" s="222"/>
      <c r="IF478" s="222"/>
      <c r="IG478" s="222"/>
      <c r="IH478" s="222"/>
      <c r="II478" s="222"/>
      <c r="IJ478" s="222"/>
      <c r="IK478" s="222"/>
      <c r="IL478" s="222"/>
      <c r="IM478" s="222"/>
      <c r="IN478" s="222"/>
      <c r="IO478" s="222"/>
      <c r="IP478" s="222"/>
      <c r="IQ478" s="222"/>
      <c r="IR478" s="222"/>
      <c r="IS478" s="222"/>
      <c r="IT478" s="222"/>
      <c r="IU478" s="222"/>
      <c r="IV478" s="222"/>
      <c r="IW478" s="222"/>
      <c r="IX478" s="222"/>
      <c r="IY478" s="222"/>
      <c r="IZ478" s="222"/>
      <c r="JA478" s="222"/>
      <c r="JB478" s="222"/>
      <c r="JC478" s="222"/>
      <c r="JD478" s="222"/>
      <c r="JE478" s="222"/>
      <c r="JF478" s="222"/>
      <c r="JG478" s="222"/>
      <c r="JH478" s="222"/>
      <c r="JI478" s="222"/>
      <c r="JJ478" s="222"/>
      <c r="JK478" s="222"/>
      <c r="JL478" s="222"/>
      <c r="JM478" s="222"/>
      <c r="JN478" s="222"/>
      <c r="JO478" s="222"/>
      <c r="JP478" s="222"/>
      <c r="JQ478" s="222"/>
      <c r="JR478" s="222"/>
      <c r="JS478" s="222"/>
      <c r="JT478" s="222"/>
      <c r="JU478" s="222"/>
      <c r="JV478" s="222"/>
      <c r="JW478" s="222"/>
      <c r="JX478" s="222"/>
      <c r="JY478" s="222"/>
      <c r="JZ478" s="222"/>
      <c r="KA478" s="222"/>
      <c r="KB478" s="222"/>
      <c r="KC478" s="222"/>
      <c r="KD478" s="222"/>
      <c r="KE478" s="222"/>
      <c r="KF478" s="222"/>
      <c r="KG478" s="222"/>
      <c r="KH478" s="222"/>
      <c r="KI478" s="222"/>
      <c r="KJ478" s="222"/>
      <c r="KK478" s="222"/>
      <c r="KL478" s="222"/>
      <c r="KM478" s="222"/>
      <c r="KN478" s="222"/>
      <c r="KO478" s="222"/>
      <c r="KP478" s="222"/>
      <c r="KQ478" s="222"/>
      <c r="KR478" s="222"/>
      <c r="KS478" s="222"/>
      <c r="KT478" s="222"/>
      <c r="KU478" s="222"/>
      <c r="KV478" s="222"/>
      <c r="KW478" s="222"/>
      <c r="KX478" s="222"/>
      <c r="KY478" s="222"/>
      <c r="KZ478" s="222"/>
      <c r="LA478" s="222"/>
      <c r="LB478" s="222"/>
      <c r="LC478" s="222"/>
      <c r="LD478" s="222"/>
      <c r="LE478" s="222"/>
      <c r="LF478" s="222"/>
      <c r="LG478" s="222"/>
      <c r="LH478" s="222"/>
      <c r="LI478" s="222"/>
      <c r="LJ478" s="222"/>
      <c r="LK478" s="222"/>
      <c r="LL478" s="222"/>
      <c r="LM478" s="222"/>
      <c r="LN478" s="222"/>
      <c r="LO478" s="222"/>
      <c r="LP478" s="222"/>
      <c r="LQ478" s="222"/>
      <c r="LR478" s="222"/>
      <c r="LS478" s="222"/>
      <c r="LT478" s="222"/>
      <c r="LU478" s="222"/>
      <c r="LV478" s="222"/>
      <c r="LW478" s="222"/>
      <c r="LX478" s="222"/>
      <c r="LY478" s="222"/>
      <c r="LZ478" s="222"/>
      <c r="MA478" s="222"/>
      <c r="MB478" s="222"/>
      <c r="MC478" s="222"/>
      <c r="MD478" s="222"/>
      <c r="ME478" s="222"/>
      <c r="MF478" s="222"/>
      <c r="MG478" s="222"/>
      <c r="MH478" s="222"/>
      <c r="MI478" s="222"/>
      <c r="MJ478" s="222"/>
      <c r="MK478" s="222"/>
      <c r="ML478" s="222"/>
      <c r="MM478" s="222"/>
      <c r="MN478" s="222"/>
      <c r="MO478" s="222"/>
      <c r="MP478" s="222"/>
      <c r="MQ478" s="222"/>
      <c r="MR478" s="222"/>
      <c r="MS478" s="222"/>
      <c r="MT478" s="222"/>
      <c r="MU478" s="222"/>
      <c r="MV478" s="222"/>
      <c r="MW478" s="222"/>
      <c r="MX478" s="222"/>
      <c r="MY478" s="222"/>
      <c r="MZ478" s="222"/>
      <c r="NA478" s="222"/>
      <c r="NB478" s="222"/>
      <c r="NC478" s="222"/>
      <c r="ND478" s="222"/>
      <c r="NE478" s="222"/>
      <c r="NF478" s="222"/>
      <c r="NG478" s="222"/>
      <c r="NH478" s="222"/>
      <c r="NI478" s="222"/>
      <c r="NJ478" s="222"/>
      <c r="NK478" s="222"/>
      <c r="NL478" s="222"/>
      <c r="NM478" s="222"/>
      <c r="NN478" s="222"/>
      <c r="NO478" s="222"/>
      <c r="NP478" s="222"/>
      <c r="NQ478" s="222"/>
      <c r="NR478" s="222"/>
      <c r="NS478" s="222"/>
      <c r="NT478" s="222"/>
      <c r="NU478" s="222"/>
      <c r="NV478" s="222"/>
      <c r="NW478" s="222"/>
      <c r="NX478" s="222"/>
      <c r="NY478" s="222"/>
      <c r="NZ478" s="222"/>
      <c r="OA478" s="222"/>
      <c r="OB478" s="222"/>
      <c r="OC478" s="222"/>
      <c r="OD478" s="222"/>
      <c r="OE478" s="222"/>
      <c r="OF478" s="222"/>
      <c r="OG478" s="222"/>
      <c r="OH478" s="222"/>
      <c r="OI478" s="222"/>
      <c r="OJ478" s="222"/>
      <c r="OK478" s="222"/>
      <c r="OL478" s="222"/>
      <c r="OM478" s="222"/>
      <c r="ON478" s="222"/>
      <c r="OO478" s="222"/>
      <c r="OP478" s="222"/>
      <c r="OQ478" s="222"/>
      <c r="OR478" s="222"/>
      <c r="OS478" s="222"/>
      <c r="OT478" s="222"/>
      <c r="OU478" s="222"/>
      <c r="OV478" s="222"/>
      <c r="OW478" s="222"/>
      <c r="OX478" s="222"/>
      <c r="OY478" s="222"/>
      <c r="OZ478" s="222"/>
      <c r="PA478" s="222"/>
      <c r="PB478" s="222"/>
      <c r="PC478" s="222"/>
      <c r="PD478" s="222"/>
      <c r="PE478" s="222"/>
      <c r="PF478" s="222"/>
      <c r="PG478" s="222"/>
      <c r="PH478" s="222"/>
      <c r="PI478" s="222"/>
      <c r="PJ478" s="222"/>
      <c r="PK478" s="222"/>
      <c r="PL478" s="222"/>
      <c r="PM478" s="222"/>
      <c r="PN478" s="222"/>
      <c r="PO478" s="222"/>
      <c r="PP478" s="222"/>
      <c r="PQ478" s="222"/>
      <c r="PR478" s="222"/>
      <c r="PS478" s="222"/>
      <c r="PT478" s="222"/>
      <c r="PU478" s="222"/>
      <c r="PV478" s="222"/>
      <c r="PW478" s="222"/>
      <c r="PX478" s="222"/>
      <c r="PY478" s="222"/>
      <c r="PZ478" s="222"/>
      <c r="QA478" s="222"/>
      <c r="QB478" s="222"/>
      <c r="QC478" s="222"/>
      <c r="QD478" s="222"/>
      <c r="QE478" s="222"/>
      <c r="QF478" s="222"/>
      <c r="QG478" s="222"/>
      <c r="QH478" s="222"/>
      <c r="QI478" s="222"/>
      <c r="QJ478" s="222"/>
      <c r="QK478" s="222"/>
      <c r="QL478" s="222"/>
      <c r="QM478" s="222"/>
      <c r="QN478" s="222"/>
      <c r="QO478" s="222"/>
      <c r="QP478" s="222"/>
      <c r="QQ478" s="222"/>
      <c r="QR478" s="222"/>
      <c r="QS478" s="222"/>
      <c r="QT478" s="222"/>
      <c r="QU478" s="222"/>
      <c r="QV478" s="222"/>
      <c r="QW478" s="222"/>
      <c r="QX478" s="222"/>
      <c r="QY478" s="222"/>
      <c r="QZ478" s="222"/>
      <c r="RA478" s="222"/>
      <c r="RB478" s="222"/>
      <c r="RC478" s="222"/>
      <c r="RD478" s="222"/>
      <c r="RE478" s="222"/>
      <c r="RF478" s="222"/>
      <c r="RG478" s="222"/>
      <c r="RH478" s="222"/>
      <c r="RI478" s="222"/>
      <c r="RJ478" s="222"/>
      <c r="RK478" s="222"/>
      <c r="RL478" s="222"/>
      <c r="RM478" s="222"/>
      <c r="RN478" s="222"/>
      <c r="RO478" s="222"/>
      <c r="RP478" s="222"/>
      <c r="RQ478" s="222"/>
      <c r="RR478" s="222"/>
      <c r="RS478" s="222"/>
      <c r="RT478" s="222"/>
      <c r="RU478" s="222"/>
      <c r="RV478" s="222"/>
      <c r="RW478" s="222"/>
      <c r="RX478" s="222"/>
      <c r="RY478" s="222"/>
      <c r="RZ478" s="222"/>
      <c r="SA478" s="222"/>
      <c r="SB478" s="222"/>
      <c r="SC478" s="222"/>
      <c r="SD478" s="222"/>
      <c r="SE478" s="222"/>
      <c r="SF478" s="222"/>
      <c r="SG478" s="222"/>
      <c r="SH478" s="222"/>
      <c r="SI478" s="222"/>
      <c r="SJ478" s="222"/>
      <c r="SK478" s="222"/>
      <c r="SL478" s="222"/>
      <c r="SM478" s="222"/>
      <c r="SN478" s="222"/>
      <c r="SO478" s="222"/>
      <c r="SP478" s="222"/>
      <c r="SQ478" s="222"/>
      <c r="SR478" s="222"/>
      <c r="SS478" s="222"/>
      <c r="ST478" s="222"/>
      <c r="SU478" s="222"/>
      <c r="SV478" s="222"/>
      <c r="SW478" s="222"/>
      <c r="SX478" s="222"/>
      <c r="SY478" s="222"/>
      <c r="SZ478" s="222"/>
      <c r="TA478" s="222"/>
      <c r="TB478" s="222"/>
      <c r="TC478" s="222"/>
      <c r="TD478" s="222"/>
      <c r="TE478" s="222"/>
      <c r="TF478" s="222"/>
      <c r="TG478" s="222"/>
      <c r="TH478" s="222"/>
      <c r="TI478" s="222"/>
      <c r="TJ478" s="222"/>
      <c r="TK478" s="222"/>
      <c r="TL478" s="222"/>
      <c r="TM478" s="222"/>
      <c r="TN478" s="222"/>
      <c r="TO478" s="222"/>
      <c r="TP478" s="222"/>
      <c r="TQ478" s="222"/>
      <c r="TR478" s="222"/>
      <c r="TS478" s="222"/>
      <c r="TT478" s="222"/>
      <c r="TU478" s="222"/>
      <c r="TV478" s="222"/>
      <c r="TW478" s="222"/>
      <c r="TX478" s="222"/>
      <c r="TY478" s="222"/>
      <c r="TZ478" s="222"/>
      <c r="UA478" s="222"/>
      <c r="UB478" s="222"/>
      <c r="UC478" s="222"/>
      <c r="UD478" s="222"/>
      <c r="UE478" s="222"/>
      <c r="UF478" s="222"/>
      <c r="UG478" s="222"/>
      <c r="UH478" s="222"/>
      <c r="UI478" s="222"/>
      <c r="UJ478" s="222"/>
      <c r="UK478" s="222"/>
      <c r="UL478" s="222"/>
      <c r="UM478" s="222"/>
      <c r="UN478" s="222"/>
      <c r="UO478" s="222"/>
      <c r="UP478" s="222"/>
      <c r="UQ478" s="222"/>
      <c r="UR478" s="222"/>
      <c r="US478" s="222"/>
      <c r="UT478" s="222"/>
      <c r="UU478" s="222"/>
      <c r="UV478" s="222"/>
      <c r="UW478" s="222"/>
      <c r="UX478" s="222"/>
      <c r="UY478" s="222"/>
      <c r="UZ478" s="222"/>
      <c r="VA478" s="222"/>
      <c r="VB478" s="222"/>
      <c r="VC478" s="222"/>
      <c r="VD478" s="222"/>
      <c r="VE478" s="222"/>
      <c r="VF478" s="222"/>
      <c r="VG478" s="222"/>
      <c r="VH478" s="222"/>
      <c r="VI478" s="222"/>
      <c r="VJ478" s="222"/>
      <c r="VK478" s="222"/>
      <c r="VL478" s="222"/>
      <c r="VM478" s="222"/>
      <c r="VN478" s="222"/>
      <c r="VO478" s="222"/>
      <c r="VP478" s="222"/>
      <c r="VQ478" s="222"/>
      <c r="VR478" s="222"/>
      <c r="VS478" s="222"/>
      <c r="VT478" s="222"/>
      <c r="VU478" s="222"/>
      <c r="VV478" s="222"/>
      <c r="VW478" s="222"/>
      <c r="VX478" s="222"/>
      <c r="VY478" s="222"/>
      <c r="VZ478" s="222"/>
      <c r="WA478" s="222"/>
      <c r="WB478" s="222"/>
      <c r="WC478" s="222"/>
      <c r="WD478" s="222"/>
      <c r="WE478" s="222"/>
      <c r="WF478" s="222"/>
      <c r="WG478" s="222"/>
      <c r="WH478" s="222"/>
      <c r="WI478" s="222"/>
      <c r="WJ478" s="222"/>
      <c r="WK478" s="222"/>
      <c r="WL478" s="222"/>
      <c r="WM478" s="222"/>
      <c r="WN478" s="222"/>
      <c r="WO478" s="222"/>
      <c r="WP478" s="222"/>
      <c r="WQ478" s="222"/>
      <c r="WR478" s="222"/>
      <c r="WS478" s="222"/>
      <c r="WT478" s="222"/>
      <c r="WU478" s="222"/>
      <c r="WV478" s="222"/>
      <c r="WW478" s="222"/>
      <c r="WX478" s="222"/>
      <c r="WY478" s="222"/>
      <c r="WZ478" s="222"/>
      <c r="XA478" s="222"/>
      <c r="XB478" s="222"/>
      <c r="XC478" s="222"/>
      <c r="XD478" s="222"/>
      <c r="XE478" s="222"/>
      <c r="XF478" s="222"/>
      <c r="XG478" s="222"/>
      <c r="XH478" s="222"/>
      <c r="XI478" s="222"/>
      <c r="XJ478" s="222"/>
      <c r="XK478" s="222"/>
      <c r="XL478" s="222"/>
      <c r="XM478" s="222"/>
      <c r="XN478" s="222"/>
      <c r="XO478" s="222"/>
      <c r="XP478" s="222"/>
      <c r="XQ478" s="222"/>
      <c r="XR478" s="222"/>
      <c r="XS478" s="222"/>
      <c r="XT478" s="222"/>
      <c r="XU478" s="222"/>
      <c r="XV478" s="222"/>
      <c r="XW478" s="222"/>
      <c r="XX478" s="222"/>
      <c r="XY478" s="222"/>
      <c r="XZ478" s="222"/>
      <c r="YA478" s="222"/>
      <c r="YB478" s="222"/>
      <c r="YC478" s="222"/>
      <c r="YD478" s="222"/>
      <c r="YE478" s="222"/>
      <c r="YF478" s="222"/>
      <c r="YG478" s="222"/>
      <c r="YH478" s="222"/>
      <c r="YI478" s="222"/>
      <c r="YJ478" s="222"/>
      <c r="YK478" s="222"/>
      <c r="YL478" s="222"/>
      <c r="YM478" s="222"/>
      <c r="YN478" s="222"/>
      <c r="YO478" s="222"/>
      <c r="YP478" s="222"/>
      <c r="YQ478" s="222"/>
      <c r="YR478" s="222"/>
      <c r="YS478" s="222"/>
      <c r="YT478" s="222"/>
      <c r="YU478" s="222"/>
      <c r="YV478" s="222"/>
      <c r="YW478" s="222"/>
      <c r="YX478" s="222"/>
      <c r="YY478" s="222"/>
      <c r="YZ478" s="222"/>
      <c r="ZA478" s="222"/>
      <c r="ZB478" s="222"/>
      <c r="ZC478" s="222"/>
      <c r="ZD478" s="222"/>
      <c r="ZE478" s="222"/>
      <c r="ZF478" s="222"/>
      <c r="ZG478" s="222"/>
      <c r="ZH478" s="222"/>
      <c r="ZI478" s="222"/>
      <c r="ZJ478" s="222"/>
      <c r="ZK478" s="222"/>
      <c r="ZL478" s="222"/>
      <c r="ZM478" s="222"/>
      <c r="ZN478" s="222"/>
      <c r="ZO478" s="222"/>
      <c r="ZP478" s="222"/>
      <c r="ZQ478" s="222"/>
      <c r="ZR478" s="222"/>
      <c r="ZS478" s="222"/>
      <c r="ZT478" s="222"/>
      <c r="ZU478" s="222"/>
      <c r="ZV478" s="222"/>
      <c r="ZW478" s="222"/>
      <c r="ZX478" s="222"/>
      <c r="ZY478" s="222"/>
      <c r="ZZ478" s="222"/>
      <c r="AAA478" s="222"/>
      <c r="AAB478" s="222"/>
      <c r="AAC478" s="222"/>
      <c r="AAD478" s="222"/>
      <c r="AAE478" s="222"/>
      <c r="AAF478" s="222"/>
      <c r="AAG478" s="222"/>
      <c r="AAH478" s="222"/>
      <c r="AAI478" s="222"/>
      <c r="AAJ478" s="222"/>
      <c r="AAK478" s="222"/>
      <c r="AAL478" s="222"/>
      <c r="AAM478" s="222"/>
      <c r="AAN478" s="222"/>
      <c r="AAO478" s="222"/>
      <c r="AAP478" s="222"/>
      <c r="AAQ478" s="222"/>
      <c r="AAR478" s="222"/>
      <c r="AAS478" s="222"/>
      <c r="AAT478" s="222"/>
      <c r="AAU478" s="222"/>
      <c r="AAV478" s="222"/>
      <c r="AAW478" s="222"/>
      <c r="AAX478" s="222"/>
      <c r="AAY478" s="222"/>
      <c r="AAZ478" s="222"/>
      <c r="ABA478" s="222"/>
      <c r="ABB478" s="222"/>
      <c r="ABC478" s="222"/>
      <c r="ABD478" s="222"/>
      <c r="ABE478" s="222"/>
      <c r="ABF478" s="222"/>
      <c r="ABG478" s="222"/>
      <c r="ABH478" s="222"/>
      <c r="ABI478" s="222"/>
      <c r="ABJ478" s="222"/>
      <c r="ABK478" s="222"/>
      <c r="ABL478" s="222"/>
      <c r="ABM478" s="222"/>
      <c r="ABN478" s="222"/>
      <c r="ABO478" s="222"/>
      <c r="ABP478" s="222"/>
      <c r="ABQ478" s="222"/>
      <c r="ABR478" s="222"/>
      <c r="ABS478" s="222"/>
      <c r="ABT478" s="222"/>
      <c r="ABU478" s="222"/>
      <c r="ABV478" s="222"/>
      <c r="ABW478" s="222"/>
      <c r="ABX478" s="222"/>
      <c r="ABY478" s="222"/>
      <c r="ABZ478" s="222"/>
      <c r="ACA478" s="222"/>
      <c r="ACB478" s="222"/>
      <c r="ACC478" s="222"/>
      <c r="ACD478" s="222"/>
      <c r="ACE478" s="222"/>
      <c r="ACF478" s="222"/>
      <c r="ACG478" s="222"/>
      <c r="ACH478" s="222"/>
      <c r="ACI478" s="222"/>
      <c r="ACJ478" s="222"/>
      <c r="ACK478" s="222"/>
      <c r="ACL478" s="222"/>
      <c r="ACM478" s="222"/>
      <c r="ACN478" s="222"/>
      <c r="ACO478" s="222"/>
      <c r="ACP478" s="222"/>
      <c r="ACQ478" s="222"/>
      <c r="ACR478" s="222"/>
      <c r="ACS478" s="222"/>
      <c r="ACT478" s="222"/>
      <c r="ACU478" s="222"/>
      <c r="ACV478" s="222"/>
      <c r="ACW478" s="222"/>
      <c r="ACX478" s="222"/>
      <c r="ACY478" s="222"/>
      <c r="ACZ478" s="222"/>
      <c r="ADA478" s="222"/>
      <c r="ADB478" s="222"/>
      <c r="ADC478" s="222"/>
      <c r="ADD478" s="222"/>
      <c r="ADE478" s="222"/>
      <c r="ADF478" s="222"/>
      <c r="ADG478" s="222"/>
      <c r="ADH478" s="222"/>
      <c r="ADI478" s="222"/>
      <c r="ADJ478" s="222"/>
      <c r="ADK478" s="222"/>
      <c r="ADL478" s="222"/>
      <c r="ADM478" s="222"/>
      <c r="ADN478" s="222"/>
      <c r="ADO478" s="222"/>
      <c r="ADP478" s="222"/>
      <c r="ADQ478" s="222"/>
      <c r="ADR478" s="222"/>
      <c r="ADS478" s="222"/>
      <c r="ADT478" s="222"/>
      <c r="ADU478" s="222"/>
      <c r="ADV478" s="222"/>
      <c r="ADW478" s="222"/>
      <c r="ADX478" s="222"/>
      <c r="ADY478" s="222"/>
      <c r="ADZ478" s="222"/>
      <c r="AEA478" s="222"/>
      <c r="AEB478" s="222"/>
      <c r="AEC478" s="222"/>
      <c r="AED478" s="222"/>
      <c r="AEE478" s="222"/>
      <c r="AEF478" s="222"/>
      <c r="AEG478" s="222"/>
      <c r="AEH478" s="222"/>
      <c r="AEI478" s="222"/>
      <c r="AEJ478" s="222"/>
      <c r="AEK478" s="222"/>
      <c r="AEL478" s="222"/>
      <c r="AEM478" s="222"/>
      <c r="AEN478" s="222"/>
      <c r="AEO478" s="222"/>
      <c r="AEP478" s="222"/>
      <c r="AEQ478" s="222"/>
      <c r="AER478" s="222"/>
      <c r="AES478" s="222"/>
      <c r="AET478" s="222"/>
      <c r="AEU478" s="222"/>
      <c r="AEV478" s="222"/>
      <c r="AEW478" s="222"/>
      <c r="AEX478" s="222"/>
      <c r="AEY478" s="222"/>
      <c r="AEZ478" s="222"/>
      <c r="AFA478" s="222"/>
      <c r="AFB478" s="222"/>
      <c r="AFC478" s="222"/>
      <c r="AFD478" s="222"/>
      <c r="AFE478" s="222"/>
      <c r="AFF478" s="222"/>
      <c r="AFG478" s="222"/>
      <c r="AFH478" s="222"/>
      <c r="AFI478" s="222"/>
      <c r="AFJ478" s="222"/>
      <c r="AFK478" s="222"/>
      <c r="AFL478" s="222"/>
      <c r="AFM478" s="222"/>
      <c r="AFN478" s="222"/>
      <c r="AFO478" s="222"/>
      <c r="AFP478" s="222"/>
      <c r="AFQ478" s="222"/>
      <c r="AFR478" s="222"/>
      <c r="AFS478" s="222"/>
      <c r="AFT478" s="222"/>
      <c r="AFU478" s="222"/>
      <c r="AFV478" s="222"/>
      <c r="AFW478" s="222"/>
      <c r="AFX478" s="222"/>
      <c r="AFY478" s="222"/>
      <c r="AFZ478" s="222"/>
      <c r="AGA478" s="222"/>
      <c r="AGB478" s="222"/>
      <c r="AGC478" s="222"/>
      <c r="AGD478" s="222"/>
      <c r="AGE478" s="222"/>
      <c r="AGF478" s="222"/>
      <c r="AGG478" s="222"/>
      <c r="AGH478" s="222"/>
      <c r="AGI478" s="222"/>
      <c r="AGJ478" s="222"/>
      <c r="AGK478" s="222"/>
      <c r="AGL478" s="222"/>
      <c r="AGM478" s="222"/>
      <c r="AGN478" s="222"/>
      <c r="AGO478" s="222"/>
      <c r="AGP478" s="222"/>
      <c r="AGQ478" s="222"/>
      <c r="AGR478" s="222"/>
      <c r="AGS478" s="222"/>
      <c r="AGT478" s="222"/>
      <c r="AGU478" s="222"/>
      <c r="AGV478" s="222"/>
      <c r="AGW478" s="222"/>
      <c r="AGX478" s="222"/>
      <c r="AGY478" s="222"/>
      <c r="AGZ478" s="222"/>
      <c r="AHA478" s="222"/>
      <c r="AHB478" s="222"/>
      <c r="AHC478" s="222"/>
      <c r="AHD478" s="222"/>
      <c r="AHE478" s="222"/>
      <c r="AHF478" s="222"/>
      <c r="AHG478" s="222"/>
      <c r="AHH478" s="222"/>
      <c r="AHI478" s="222"/>
      <c r="AHJ478" s="222"/>
      <c r="AHK478" s="222"/>
      <c r="AHL478" s="222"/>
      <c r="AHM478" s="222"/>
      <c r="AHN478" s="222"/>
      <c r="AHO478" s="222"/>
      <c r="AHP478" s="222"/>
      <c r="AHQ478" s="222"/>
      <c r="AHR478" s="222"/>
      <c r="AHS478" s="222"/>
      <c r="AHT478" s="222"/>
      <c r="AHU478" s="222"/>
      <c r="AHV478" s="222"/>
      <c r="AHW478" s="222"/>
      <c r="AHX478" s="222"/>
      <c r="AHY478" s="222"/>
      <c r="AHZ478" s="222"/>
      <c r="AIA478" s="222"/>
      <c r="AIB478" s="222"/>
      <c r="AIC478" s="222"/>
      <c r="AID478" s="222"/>
      <c r="AIE478" s="222"/>
      <c r="AIF478" s="222"/>
      <c r="AIG478" s="222"/>
      <c r="AIH478" s="222"/>
      <c r="AII478" s="222"/>
      <c r="AIJ478" s="222"/>
      <c r="AIK478" s="222"/>
      <c r="AIL478" s="222"/>
      <c r="AIM478" s="222"/>
      <c r="AIN478" s="222"/>
      <c r="AIO478" s="222"/>
      <c r="AIP478" s="222"/>
      <c r="AIQ478" s="222"/>
      <c r="AIR478" s="222"/>
      <c r="AIS478" s="222"/>
      <c r="AIT478" s="222"/>
      <c r="AIU478" s="222"/>
      <c r="AIV478" s="222"/>
      <c r="AIW478" s="222"/>
      <c r="AIX478" s="222"/>
      <c r="AIY478" s="222"/>
      <c r="AIZ478" s="222"/>
      <c r="AJA478" s="222"/>
      <c r="AJB478" s="222"/>
      <c r="AJC478" s="222"/>
      <c r="AJD478" s="222"/>
      <c r="AJE478" s="222"/>
      <c r="AJF478" s="222"/>
      <c r="AJG478" s="222"/>
      <c r="AJH478" s="222"/>
      <c r="AJI478" s="222"/>
      <c r="AJJ478" s="222"/>
      <c r="AJK478" s="222"/>
      <c r="AJL478" s="222"/>
      <c r="AJM478" s="222"/>
      <c r="AJN478" s="222"/>
      <c r="AJO478" s="222"/>
      <c r="AJP478" s="222"/>
      <c r="AJQ478" s="222"/>
      <c r="AJR478" s="222"/>
      <c r="AJS478" s="222"/>
      <c r="AJT478" s="222"/>
      <c r="AJU478" s="222"/>
      <c r="AJV478" s="222"/>
      <c r="AJW478" s="222"/>
      <c r="AJX478" s="222"/>
      <c r="AJY478" s="222"/>
      <c r="AJZ478" s="222"/>
      <c r="AKA478" s="222"/>
      <c r="AKB478" s="222"/>
      <c r="AKC478" s="222"/>
      <c r="AKD478" s="222"/>
      <c r="AKE478" s="222"/>
      <c r="AKF478" s="222"/>
      <c r="AKG478" s="222"/>
      <c r="AKH478" s="222"/>
      <c r="AKI478" s="222"/>
      <c r="AKJ478" s="222"/>
      <c r="AKK478" s="222"/>
      <c r="AKL478" s="222"/>
      <c r="AKM478" s="222"/>
      <c r="AKN478" s="222"/>
      <c r="AKO478" s="222"/>
      <c r="AKP478" s="222"/>
      <c r="AKQ478" s="222"/>
      <c r="AKR478" s="222"/>
      <c r="AKS478" s="222"/>
      <c r="AKT478" s="222"/>
      <c r="AKU478" s="222"/>
      <c r="AKV478" s="222"/>
      <c r="AKW478" s="222"/>
      <c r="AKX478" s="222"/>
      <c r="AKY478" s="222"/>
      <c r="AKZ478" s="222"/>
      <c r="ALA478" s="222"/>
      <c r="ALB478" s="222"/>
      <c r="ALC478" s="222"/>
      <c r="ALD478" s="222"/>
      <c r="ALE478" s="222"/>
      <c r="ALF478" s="222"/>
      <c r="ALG478" s="222"/>
      <c r="ALH478" s="222"/>
      <c r="ALI478" s="222"/>
      <c r="ALJ478" s="222"/>
      <c r="ALK478" s="222"/>
      <c r="ALL478" s="222"/>
      <c r="ALM478" s="222"/>
      <c r="ALN478" s="222"/>
      <c r="ALO478" s="222"/>
    </row>
    <row r="479" spans="1:1003" s="322" customFormat="1" ht="19.5" customHeight="1" x14ac:dyDescent="0.25">
      <c r="A479" s="212"/>
      <c r="B479" s="213"/>
      <c r="C479" s="214"/>
      <c r="D479" s="213"/>
      <c r="E479" s="222"/>
      <c r="F479" s="222"/>
      <c r="G479" s="222"/>
      <c r="H479" s="222"/>
      <c r="I479" s="222"/>
      <c r="J479" s="222"/>
      <c r="K479" s="222"/>
      <c r="L479" s="222"/>
      <c r="M479" s="222"/>
      <c r="N479" s="222"/>
      <c r="O479" s="222"/>
      <c r="P479" s="222"/>
      <c r="Q479" s="222"/>
      <c r="R479" s="222"/>
      <c r="S479" s="222"/>
      <c r="T479" s="222"/>
      <c r="U479" s="222"/>
      <c r="V479" s="222"/>
      <c r="W479" s="222"/>
      <c r="X479" s="222"/>
      <c r="Y479" s="222"/>
      <c r="Z479" s="222"/>
      <c r="AA479" s="222"/>
      <c r="AB479" s="222"/>
      <c r="AC479" s="222"/>
      <c r="AD479" s="222"/>
      <c r="AE479" s="222"/>
      <c r="AF479" s="222"/>
      <c r="AG479" s="222"/>
      <c r="AH479" s="222"/>
      <c r="AI479" s="222"/>
      <c r="AJ479" s="222"/>
      <c r="AK479" s="222"/>
      <c r="AL479" s="222"/>
      <c r="AM479" s="222"/>
      <c r="AN479" s="222"/>
      <c r="AO479" s="222"/>
      <c r="AP479" s="222"/>
      <c r="AQ479" s="222"/>
      <c r="AR479" s="222"/>
      <c r="AS479" s="222"/>
      <c r="AT479" s="222"/>
      <c r="AU479" s="222"/>
      <c r="AV479" s="222"/>
      <c r="AW479" s="222"/>
      <c r="AX479" s="222"/>
      <c r="AY479" s="222"/>
      <c r="AZ479" s="222"/>
      <c r="BA479" s="222"/>
      <c r="BB479" s="222"/>
      <c r="BC479" s="222"/>
      <c r="BD479" s="222"/>
      <c r="BE479" s="222"/>
      <c r="BF479" s="222"/>
      <c r="BG479" s="222"/>
      <c r="BH479" s="222"/>
      <c r="BI479" s="222"/>
      <c r="BJ479" s="222"/>
      <c r="BK479" s="222"/>
      <c r="BL479" s="222"/>
      <c r="BM479" s="222"/>
      <c r="BN479" s="222"/>
      <c r="BO479" s="222"/>
      <c r="BP479" s="222"/>
      <c r="BQ479" s="222"/>
      <c r="BR479" s="222"/>
      <c r="BS479" s="222"/>
      <c r="BT479" s="222"/>
      <c r="BU479" s="222"/>
      <c r="BV479" s="222"/>
      <c r="BW479" s="222"/>
      <c r="BX479" s="222"/>
      <c r="BY479" s="222"/>
      <c r="BZ479" s="222"/>
      <c r="CA479" s="222"/>
      <c r="CB479" s="222"/>
      <c r="CC479" s="222"/>
      <c r="CD479" s="222"/>
      <c r="CE479" s="222"/>
      <c r="CF479" s="222"/>
      <c r="CG479" s="222"/>
      <c r="CH479" s="222"/>
      <c r="CI479" s="222"/>
      <c r="CJ479" s="222"/>
      <c r="CK479" s="222"/>
      <c r="CL479" s="222"/>
      <c r="CM479" s="222"/>
      <c r="CN479" s="222"/>
      <c r="CO479" s="222"/>
      <c r="CP479" s="222"/>
      <c r="CQ479" s="222"/>
      <c r="CR479" s="222"/>
      <c r="CS479" s="222"/>
      <c r="CT479" s="222"/>
      <c r="CU479" s="222"/>
      <c r="CV479" s="222"/>
      <c r="CW479" s="222"/>
      <c r="CX479" s="222"/>
      <c r="CY479" s="222"/>
      <c r="CZ479" s="222"/>
      <c r="DA479" s="222"/>
      <c r="DB479" s="222"/>
      <c r="DC479" s="222"/>
      <c r="DD479" s="222"/>
      <c r="DE479" s="222"/>
      <c r="DF479" s="222"/>
      <c r="DG479" s="222"/>
      <c r="DH479" s="222"/>
      <c r="DI479" s="222"/>
      <c r="DJ479" s="222"/>
      <c r="DK479" s="222"/>
      <c r="DL479" s="222"/>
      <c r="DM479" s="222"/>
      <c r="DN479" s="222"/>
      <c r="DO479" s="222"/>
      <c r="DP479" s="222"/>
      <c r="DQ479" s="222"/>
      <c r="DR479" s="222"/>
      <c r="DS479" s="222"/>
      <c r="DT479" s="222"/>
      <c r="DU479" s="222"/>
      <c r="DV479" s="222"/>
      <c r="DW479" s="222"/>
      <c r="DX479" s="222"/>
      <c r="DY479" s="222"/>
      <c r="DZ479" s="222"/>
      <c r="EA479" s="222"/>
      <c r="EB479" s="222"/>
      <c r="EC479" s="222"/>
      <c r="ED479" s="222"/>
      <c r="EE479" s="222"/>
      <c r="EF479" s="222"/>
      <c r="EG479" s="222"/>
      <c r="EH479" s="222"/>
      <c r="EI479" s="222"/>
      <c r="EJ479" s="222"/>
      <c r="EK479" s="222"/>
      <c r="EL479" s="222"/>
      <c r="EM479" s="222"/>
      <c r="EN479" s="222"/>
      <c r="EO479" s="222"/>
      <c r="EP479" s="222"/>
      <c r="EQ479" s="222"/>
      <c r="ER479" s="222"/>
      <c r="ES479" s="222"/>
      <c r="ET479" s="222"/>
      <c r="EU479" s="222"/>
      <c r="EV479" s="222"/>
      <c r="EW479" s="222"/>
      <c r="EX479" s="222"/>
      <c r="EY479" s="222"/>
      <c r="EZ479" s="222"/>
      <c r="FA479" s="222"/>
      <c r="FB479" s="222"/>
      <c r="FC479" s="222"/>
      <c r="FD479" s="222"/>
      <c r="FE479" s="222"/>
      <c r="FF479" s="222"/>
      <c r="FG479" s="222"/>
      <c r="FH479" s="222"/>
      <c r="FI479" s="222"/>
      <c r="FJ479" s="222"/>
      <c r="FK479" s="222"/>
      <c r="FL479" s="222"/>
      <c r="FM479" s="222"/>
      <c r="FN479" s="222"/>
      <c r="FO479" s="222"/>
      <c r="FP479" s="222"/>
      <c r="FQ479" s="222"/>
      <c r="FR479" s="222"/>
      <c r="FS479" s="222"/>
      <c r="FT479" s="222"/>
      <c r="FU479" s="222"/>
      <c r="FV479" s="222"/>
      <c r="FW479" s="222"/>
      <c r="FX479" s="222"/>
      <c r="FY479" s="222"/>
      <c r="FZ479" s="222"/>
      <c r="GA479" s="222"/>
      <c r="GB479" s="222"/>
      <c r="GC479" s="222"/>
      <c r="GD479" s="222"/>
      <c r="GE479" s="222"/>
      <c r="GF479" s="222"/>
      <c r="GG479" s="222"/>
      <c r="GH479" s="222"/>
      <c r="GI479" s="222"/>
      <c r="GJ479" s="222"/>
      <c r="GK479" s="222"/>
      <c r="GL479" s="222"/>
      <c r="GM479" s="222"/>
      <c r="GN479" s="222"/>
      <c r="GO479" s="222"/>
      <c r="GP479" s="222"/>
      <c r="GQ479" s="222"/>
      <c r="GR479" s="222"/>
      <c r="GS479" s="222"/>
      <c r="GT479" s="222"/>
      <c r="GU479" s="222"/>
      <c r="GV479" s="222"/>
      <c r="GW479" s="222"/>
      <c r="GX479" s="222"/>
      <c r="GY479" s="222"/>
      <c r="GZ479" s="222"/>
      <c r="HA479" s="222"/>
      <c r="HB479" s="222"/>
      <c r="HC479" s="222"/>
      <c r="HD479" s="222"/>
      <c r="HE479" s="222"/>
      <c r="HF479" s="222"/>
      <c r="HG479" s="222"/>
      <c r="HH479" s="222"/>
      <c r="HI479" s="222"/>
      <c r="HJ479" s="222"/>
      <c r="HK479" s="222"/>
      <c r="HL479" s="222"/>
      <c r="HM479" s="222"/>
      <c r="HN479" s="222"/>
      <c r="HO479" s="222"/>
      <c r="HP479" s="222"/>
      <c r="HQ479" s="222"/>
      <c r="HR479" s="222"/>
      <c r="HS479" s="222"/>
      <c r="HT479" s="222"/>
      <c r="HU479" s="222"/>
      <c r="HV479" s="222"/>
      <c r="HW479" s="222"/>
      <c r="HX479" s="222"/>
      <c r="HY479" s="222"/>
      <c r="HZ479" s="222"/>
      <c r="IA479" s="222"/>
      <c r="IB479" s="222"/>
      <c r="IC479" s="222"/>
      <c r="ID479" s="222"/>
      <c r="IE479" s="222"/>
      <c r="IF479" s="222"/>
      <c r="IG479" s="222"/>
      <c r="IH479" s="222"/>
      <c r="II479" s="222"/>
      <c r="IJ479" s="222"/>
      <c r="IK479" s="222"/>
      <c r="IL479" s="222"/>
      <c r="IM479" s="222"/>
      <c r="IN479" s="222"/>
      <c r="IO479" s="222"/>
      <c r="IP479" s="222"/>
      <c r="IQ479" s="222"/>
      <c r="IR479" s="222"/>
      <c r="IS479" s="222"/>
      <c r="IT479" s="222"/>
      <c r="IU479" s="222"/>
      <c r="IV479" s="222"/>
      <c r="IW479" s="222"/>
      <c r="IX479" s="222"/>
      <c r="IY479" s="222"/>
      <c r="IZ479" s="222"/>
      <c r="JA479" s="222"/>
      <c r="JB479" s="222"/>
      <c r="JC479" s="222"/>
      <c r="JD479" s="222"/>
      <c r="JE479" s="222"/>
      <c r="JF479" s="222"/>
      <c r="JG479" s="222"/>
      <c r="JH479" s="222"/>
      <c r="JI479" s="222"/>
      <c r="JJ479" s="222"/>
      <c r="JK479" s="222"/>
      <c r="JL479" s="222"/>
      <c r="JM479" s="222"/>
      <c r="JN479" s="222"/>
      <c r="JO479" s="222"/>
      <c r="JP479" s="222"/>
      <c r="JQ479" s="222"/>
      <c r="JR479" s="222"/>
      <c r="JS479" s="222"/>
      <c r="JT479" s="222"/>
      <c r="JU479" s="222"/>
      <c r="JV479" s="222"/>
      <c r="JW479" s="222"/>
      <c r="JX479" s="222"/>
      <c r="JY479" s="222"/>
      <c r="JZ479" s="222"/>
      <c r="KA479" s="222"/>
      <c r="KB479" s="222"/>
      <c r="KC479" s="222"/>
      <c r="KD479" s="222"/>
      <c r="KE479" s="222"/>
      <c r="KF479" s="222"/>
      <c r="KG479" s="222"/>
      <c r="KH479" s="222"/>
      <c r="KI479" s="222"/>
      <c r="KJ479" s="222"/>
      <c r="KK479" s="222"/>
      <c r="KL479" s="222"/>
      <c r="KM479" s="222"/>
      <c r="KN479" s="222"/>
      <c r="KO479" s="222"/>
      <c r="KP479" s="222"/>
      <c r="KQ479" s="222"/>
      <c r="KR479" s="222"/>
      <c r="KS479" s="222"/>
      <c r="KT479" s="222"/>
      <c r="KU479" s="222"/>
      <c r="KV479" s="222"/>
      <c r="KW479" s="222"/>
      <c r="KX479" s="222"/>
      <c r="KY479" s="222"/>
      <c r="KZ479" s="222"/>
      <c r="LA479" s="222"/>
      <c r="LB479" s="222"/>
      <c r="LC479" s="222"/>
      <c r="LD479" s="222"/>
      <c r="LE479" s="222"/>
      <c r="LF479" s="222"/>
      <c r="LG479" s="222"/>
      <c r="LH479" s="222"/>
      <c r="LI479" s="222"/>
      <c r="LJ479" s="222"/>
      <c r="LK479" s="222"/>
      <c r="LL479" s="222"/>
      <c r="LM479" s="222"/>
      <c r="LN479" s="222"/>
      <c r="LO479" s="222"/>
      <c r="LP479" s="222"/>
      <c r="LQ479" s="222"/>
      <c r="LR479" s="222"/>
      <c r="LS479" s="222"/>
      <c r="LT479" s="222"/>
      <c r="LU479" s="222"/>
      <c r="LV479" s="222"/>
      <c r="LW479" s="222"/>
      <c r="LX479" s="222"/>
      <c r="LY479" s="222"/>
      <c r="LZ479" s="222"/>
      <c r="MA479" s="222"/>
      <c r="MB479" s="222"/>
      <c r="MC479" s="222"/>
      <c r="MD479" s="222"/>
      <c r="ME479" s="222"/>
      <c r="MF479" s="222"/>
      <c r="MG479" s="222"/>
      <c r="MH479" s="222"/>
      <c r="MI479" s="222"/>
      <c r="MJ479" s="222"/>
      <c r="MK479" s="222"/>
      <c r="ML479" s="222"/>
      <c r="MM479" s="222"/>
      <c r="MN479" s="222"/>
      <c r="MO479" s="222"/>
      <c r="MP479" s="222"/>
      <c r="MQ479" s="222"/>
      <c r="MR479" s="222"/>
      <c r="MS479" s="222"/>
      <c r="MT479" s="222"/>
      <c r="MU479" s="222"/>
      <c r="MV479" s="222"/>
      <c r="MW479" s="222"/>
      <c r="MX479" s="222"/>
      <c r="MY479" s="222"/>
      <c r="MZ479" s="222"/>
      <c r="NA479" s="222"/>
      <c r="NB479" s="222"/>
      <c r="NC479" s="222"/>
      <c r="ND479" s="222"/>
      <c r="NE479" s="222"/>
      <c r="NF479" s="222"/>
      <c r="NG479" s="222"/>
      <c r="NH479" s="222"/>
      <c r="NI479" s="222"/>
      <c r="NJ479" s="222"/>
      <c r="NK479" s="222"/>
      <c r="NL479" s="222"/>
      <c r="NM479" s="222"/>
      <c r="NN479" s="222"/>
      <c r="NO479" s="222"/>
      <c r="NP479" s="222"/>
      <c r="NQ479" s="222"/>
      <c r="NR479" s="222"/>
      <c r="NS479" s="222"/>
      <c r="NT479" s="222"/>
      <c r="NU479" s="222"/>
      <c r="NV479" s="222"/>
      <c r="NW479" s="222"/>
      <c r="NX479" s="222"/>
      <c r="NY479" s="222"/>
      <c r="NZ479" s="222"/>
      <c r="OA479" s="222"/>
      <c r="OB479" s="222"/>
      <c r="OC479" s="222"/>
      <c r="OD479" s="222"/>
      <c r="OE479" s="222"/>
      <c r="OF479" s="222"/>
      <c r="OG479" s="222"/>
      <c r="OH479" s="222"/>
      <c r="OI479" s="222"/>
      <c r="OJ479" s="222"/>
      <c r="OK479" s="222"/>
      <c r="OL479" s="222"/>
      <c r="OM479" s="222"/>
      <c r="ON479" s="222"/>
      <c r="OO479" s="222"/>
      <c r="OP479" s="222"/>
      <c r="OQ479" s="222"/>
      <c r="OR479" s="222"/>
      <c r="OS479" s="222"/>
      <c r="OT479" s="222"/>
      <c r="OU479" s="222"/>
      <c r="OV479" s="222"/>
      <c r="OW479" s="222"/>
      <c r="OX479" s="222"/>
      <c r="OY479" s="222"/>
      <c r="OZ479" s="222"/>
      <c r="PA479" s="222"/>
      <c r="PB479" s="222"/>
      <c r="PC479" s="222"/>
      <c r="PD479" s="222"/>
      <c r="PE479" s="222"/>
      <c r="PF479" s="222"/>
      <c r="PG479" s="222"/>
      <c r="PH479" s="222"/>
      <c r="PI479" s="222"/>
      <c r="PJ479" s="222"/>
      <c r="PK479" s="222"/>
      <c r="PL479" s="222"/>
      <c r="PM479" s="222"/>
      <c r="PN479" s="222"/>
      <c r="PO479" s="222"/>
      <c r="PP479" s="222"/>
      <c r="PQ479" s="222"/>
      <c r="PR479" s="222"/>
      <c r="PS479" s="222"/>
      <c r="PT479" s="222"/>
      <c r="PU479" s="222"/>
      <c r="PV479" s="222"/>
      <c r="PW479" s="222"/>
      <c r="PX479" s="222"/>
      <c r="PY479" s="222"/>
      <c r="PZ479" s="222"/>
      <c r="QA479" s="222"/>
      <c r="QB479" s="222"/>
      <c r="QC479" s="222"/>
      <c r="QD479" s="222"/>
      <c r="QE479" s="222"/>
      <c r="QF479" s="222"/>
      <c r="QG479" s="222"/>
      <c r="QH479" s="222"/>
      <c r="QI479" s="222"/>
      <c r="QJ479" s="222"/>
      <c r="QK479" s="222"/>
      <c r="QL479" s="222"/>
      <c r="QM479" s="222"/>
      <c r="QN479" s="222"/>
      <c r="QO479" s="222"/>
      <c r="QP479" s="222"/>
      <c r="QQ479" s="222"/>
      <c r="QR479" s="222"/>
      <c r="QS479" s="222"/>
      <c r="QT479" s="222"/>
      <c r="QU479" s="222"/>
      <c r="QV479" s="222"/>
      <c r="QW479" s="222"/>
      <c r="QX479" s="222"/>
      <c r="QY479" s="222"/>
      <c r="QZ479" s="222"/>
      <c r="RA479" s="222"/>
      <c r="RB479" s="222"/>
      <c r="RC479" s="222"/>
      <c r="RD479" s="222"/>
      <c r="RE479" s="222"/>
      <c r="RF479" s="222"/>
      <c r="RG479" s="222"/>
      <c r="RH479" s="222"/>
      <c r="RI479" s="222"/>
      <c r="RJ479" s="222"/>
      <c r="RK479" s="222"/>
      <c r="RL479" s="222"/>
      <c r="RM479" s="222"/>
      <c r="RN479" s="222"/>
      <c r="RO479" s="222"/>
      <c r="RP479" s="222"/>
      <c r="RQ479" s="222"/>
      <c r="RR479" s="222"/>
      <c r="RS479" s="222"/>
      <c r="RT479" s="222"/>
      <c r="RU479" s="222"/>
      <c r="RV479" s="222"/>
      <c r="RW479" s="222"/>
      <c r="RX479" s="222"/>
      <c r="RY479" s="222"/>
      <c r="RZ479" s="222"/>
      <c r="SA479" s="222"/>
      <c r="SB479" s="222"/>
      <c r="SC479" s="222"/>
      <c r="SD479" s="222"/>
      <c r="SE479" s="222"/>
      <c r="SF479" s="222"/>
      <c r="SG479" s="222"/>
      <c r="SH479" s="222"/>
      <c r="SI479" s="222"/>
      <c r="SJ479" s="222"/>
      <c r="SK479" s="222"/>
      <c r="SL479" s="222"/>
      <c r="SM479" s="222"/>
      <c r="SN479" s="222"/>
      <c r="SO479" s="222"/>
      <c r="SP479" s="222"/>
      <c r="SQ479" s="222"/>
      <c r="SR479" s="222"/>
      <c r="SS479" s="222"/>
      <c r="ST479" s="222"/>
      <c r="SU479" s="222"/>
      <c r="SV479" s="222"/>
      <c r="SW479" s="222"/>
      <c r="SX479" s="222"/>
      <c r="SY479" s="222"/>
      <c r="SZ479" s="222"/>
      <c r="TA479" s="222"/>
      <c r="TB479" s="222"/>
      <c r="TC479" s="222"/>
      <c r="TD479" s="222"/>
      <c r="TE479" s="222"/>
      <c r="TF479" s="222"/>
      <c r="TG479" s="222"/>
      <c r="TH479" s="222"/>
      <c r="TI479" s="222"/>
      <c r="TJ479" s="222"/>
      <c r="TK479" s="222"/>
      <c r="TL479" s="222"/>
      <c r="TM479" s="222"/>
      <c r="TN479" s="222"/>
      <c r="TO479" s="222"/>
      <c r="TP479" s="222"/>
      <c r="TQ479" s="222"/>
      <c r="TR479" s="222"/>
      <c r="TS479" s="222"/>
      <c r="TT479" s="222"/>
      <c r="TU479" s="222"/>
      <c r="TV479" s="222"/>
      <c r="TW479" s="222"/>
      <c r="TX479" s="222"/>
      <c r="TY479" s="222"/>
      <c r="TZ479" s="222"/>
      <c r="UA479" s="222"/>
      <c r="UB479" s="222"/>
      <c r="UC479" s="222"/>
      <c r="UD479" s="222"/>
      <c r="UE479" s="222"/>
      <c r="UF479" s="222"/>
      <c r="UG479" s="222"/>
      <c r="UH479" s="222"/>
      <c r="UI479" s="222"/>
      <c r="UJ479" s="222"/>
      <c r="UK479" s="222"/>
      <c r="UL479" s="222"/>
      <c r="UM479" s="222"/>
      <c r="UN479" s="222"/>
      <c r="UO479" s="222"/>
      <c r="UP479" s="222"/>
      <c r="UQ479" s="222"/>
      <c r="UR479" s="222"/>
      <c r="US479" s="222"/>
      <c r="UT479" s="222"/>
      <c r="UU479" s="222"/>
      <c r="UV479" s="222"/>
      <c r="UW479" s="222"/>
      <c r="UX479" s="222"/>
      <c r="UY479" s="222"/>
      <c r="UZ479" s="222"/>
      <c r="VA479" s="222"/>
      <c r="VB479" s="222"/>
      <c r="VC479" s="222"/>
      <c r="VD479" s="222"/>
      <c r="VE479" s="222"/>
      <c r="VF479" s="222"/>
      <c r="VG479" s="222"/>
      <c r="VH479" s="222"/>
      <c r="VI479" s="222"/>
      <c r="VJ479" s="222"/>
      <c r="VK479" s="222"/>
      <c r="VL479" s="222"/>
      <c r="VM479" s="222"/>
      <c r="VN479" s="222"/>
      <c r="VO479" s="222"/>
      <c r="VP479" s="222"/>
      <c r="VQ479" s="222"/>
      <c r="VR479" s="222"/>
      <c r="VS479" s="222"/>
      <c r="VT479" s="222"/>
      <c r="VU479" s="222"/>
      <c r="VV479" s="222"/>
      <c r="VW479" s="222"/>
      <c r="VX479" s="222"/>
      <c r="VY479" s="222"/>
      <c r="VZ479" s="222"/>
      <c r="WA479" s="222"/>
      <c r="WB479" s="222"/>
      <c r="WC479" s="222"/>
      <c r="WD479" s="222"/>
      <c r="WE479" s="222"/>
      <c r="WF479" s="222"/>
      <c r="WG479" s="222"/>
      <c r="WH479" s="222"/>
      <c r="WI479" s="222"/>
      <c r="WJ479" s="222"/>
      <c r="WK479" s="222"/>
      <c r="WL479" s="222"/>
      <c r="WM479" s="222"/>
      <c r="WN479" s="222"/>
      <c r="WO479" s="222"/>
      <c r="WP479" s="222"/>
      <c r="WQ479" s="222"/>
      <c r="WR479" s="222"/>
      <c r="WS479" s="222"/>
      <c r="WT479" s="222"/>
      <c r="WU479" s="222"/>
      <c r="WV479" s="222"/>
      <c r="WW479" s="222"/>
      <c r="WX479" s="222"/>
      <c r="WY479" s="222"/>
      <c r="WZ479" s="222"/>
      <c r="XA479" s="222"/>
      <c r="XB479" s="222"/>
      <c r="XC479" s="222"/>
      <c r="XD479" s="222"/>
      <c r="XE479" s="222"/>
      <c r="XF479" s="222"/>
      <c r="XG479" s="222"/>
      <c r="XH479" s="222"/>
      <c r="XI479" s="222"/>
      <c r="XJ479" s="222"/>
      <c r="XK479" s="222"/>
      <c r="XL479" s="222"/>
      <c r="XM479" s="222"/>
      <c r="XN479" s="222"/>
      <c r="XO479" s="222"/>
      <c r="XP479" s="222"/>
      <c r="XQ479" s="222"/>
      <c r="XR479" s="222"/>
      <c r="XS479" s="222"/>
      <c r="XT479" s="222"/>
      <c r="XU479" s="222"/>
      <c r="XV479" s="222"/>
      <c r="XW479" s="222"/>
      <c r="XX479" s="222"/>
      <c r="XY479" s="222"/>
      <c r="XZ479" s="222"/>
      <c r="YA479" s="222"/>
      <c r="YB479" s="222"/>
      <c r="YC479" s="222"/>
      <c r="YD479" s="222"/>
      <c r="YE479" s="222"/>
      <c r="YF479" s="222"/>
      <c r="YG479" s="222"/>
      <c r="YH479" s="222"/>
      <c r="YI479" s="222"/>
      <c r="YJ479" s="222"/>
      <c r="YK479" s="222"/>
      <c r="YL479" s="222"/>
      <c r="YM479" s="222"/>
      <c r="YN479" s="222"/>
      <c r="YO479" s="222"/>
      <c r="YP479" s="222"/>
      <c r="YQ479" s="222"/>
      <c r="YR479" s="222"/>
      <c r="YS479" s="222"/>
      <c r="YT479" s="222"/>
      <c r="YU479" s="222"/>
      <c r="YV479" s="222"/>
      <c r="YW479" s="222"/>
      <c r="YX479" s="222"/>
      <c r="YY479" s="222"/>
      <c r="YZ479" s="222"/>
      <c r="ZA479" s="222"/>
      <c r="ZB479" s="222"/>
      <c r="ZC479" s="222"/>
      <c r="ZD479" s="222"/>
      <c r="ZE479" s="222"/>
      <c r="ZF479" s="222"/>
      <c r="ZG479" s="222"/>
      <c r="ZH479" s="222"/>
      <c r="ZI479" s="222"/>
      <c r="ZJ479" s="222"/>
      <c r="ZK479" s="222"/>
      <c r="ZL479" s="222"/>
      <c r="ZM479" s="222"/>
      <c r="ZN479" s="222"/>
      <c r="ZO479" s="222"/>
      <c r="ZP479" s="222"/>
      <c r="ZQ479" s="222"/>
      <c r="ZR479" s="222"/>
      <c r="ZS479" s="222"/>
      <c r="ZT479" s="222"/>
      <c r="ZU479" s="222"/>
      <c r="ZV479" s="222"/>
      <c r="ZW479" s="222"/>
      <c r="ZX479" s="222"/>
      <c r="ZY479" s="222"/>
      <c r="ZZ479" s="222"/>
      <c r="AAA479" s="222"/>
      <c r="AAB479" s="222"/>
      <c r="AAC479" s="222"/>
      <c r="AAD479" s="222"/>
      <c r="AAE479" s="222"/>
      <c r="AAF479" s="222"/>
      <c r="AAG479" s="222"/>
      <c r="AAH479" s="222"/>
      <c r="AAI479" s="222"/>
      <c r="AAJ479" s="222"/>
      <c r="AAK479" s="222"/>
      <c r="AAL479" s="222"/>
      <c r="AAM479" s="222"/>
      <c r="AAN479" s="222"/>
      <c r="AAO479" s="222"/>
      <c r="AAP479" s="222"/>
      <c r="AAQ479" s="222"/>
      <c r="AAR479" s="222"/>
      <c r="AAS479" s="222"/>
      <c r="AAT479" s="222"/>
      <c r="AAU479" s="222"/>
      <c r="AAV479" s="222"/>
      <c r="AAW479" s="222"/>
      <c r="AAX479" s="222"/>
      <c r="AAY479" s="222"/>
      <c r="AAZ479" s="222"/>
      <c r="ABA479" s="222"/>
      <c r="ABB479" s="222"/>
      <c r="ABC479" s="222"/>
      <c r="ABD479" s="222"/>
      <c r="ABE479" s="222"/>
      <c r="ABF479" s="222"/>
      <c r="ABG479" s="222"/>
      <c r="ABH479" s="222"/>
      <c r="ABI479" s="222"/>
      <c r="ABJ479" s="222"/>
      <c r="ABK479" s="222"/>
      <c r="ABL479" s="222"/>
      <c r="ABM479" s="222"/>
      <c r="ABN479" s="222"/>
      <c r="ABO479" s="222"/>
      <c r="ABP479" s="222"/>
      <c r="ABQ479" s="222"/>
      <c r="ABR479" s="222"/>
      <c r="ABS479" s="222"/>
      <c r="ABT479" s="222"/>
      <c r="ABU479" s="222"/>
      <c r="ABV479" s="222"/>
      <c r="ABW479" s="222"/>
      <c r="ABX479" s="222"/>
      <c r="ABY479" s="222"/>
      <c r="ABZ479" s="222"/>
      <c r="ACA479" s="222"/>
      <c r="ACB479" s="222"/>
      <c r="ACC479" s="222"/>
      <c r="ACD479" s="222"/>
      <c r="ACE479" s="222"/>
      <c r="ACF479" s="222"/>
      <c r="ACG479" s="222"/>
      <c r="ACH479" s="222"/>
      <c r="ACI479" s="222"/>
      <c r="ACJ479" s="222"/>
      <c r="ACK479" s="222"/>
      <c r="ACL479" s="222"/>
      <c r="ACM479" s="222"/>
      <c r="ACN479" s="222"/>
      <c r="ACO479" s="222"/>
      <c r="ACP479" s="222"/>
      <c r="ACQ479" s="222"/>
      <c r="ACR479" s="222"/>
      <c r="ACS479" s="222"/>
      <c r="ACT479" s="222"/>
      <c r="ACU479" s="222"/>
      <c r="ACV479" s="222"/>
      <c r="ACW479" s="222"/>
      <c r="ACX479" s="222"/>
      <c r="ACY479" s="222"/>
      <c r="ACZ479" s="222"/>
      <c r="ADA479" s="222"/>
      <c r="ADB479" s="222"/>
      <c r="ADC479" s="222"/>
      <c r="ADD479" s="222"/>
      <c r="ADE479" s="222"/>
      <c r="ADF479" s="222"/>
      <c r="ADG479" s="222"/>
      <c r="ADH479" s="222"/>
      <c r="ADI479" s="222"/>
      <c r="ADJ479" s="222"/>
      <c r="ADK479" s="222"/>
      <c r="ADL479" s="222"/>
      <c r="ADM479" s="222"/>
      <c r="ADN479" s="222"/>
      <c r="ADO479" s="222"/>
      <c r="ADP479" s="222"/>
      <c r="ADQ479" s="222"/>
      <c r="ADR479" s="222"/>
      <c r="ADS479" s="222"/>
      <c r="ADT479" s="222"/>
      <c r="ADU479" s="222"/>
      <c r="ADV479" s="222"/>
      <c r="ADW479" s="222"/>
      <c r="ADX479" s="222"/>
      <c r="ADY479" s="222"/>
      <c r="ADZ479" s="222"/>
      <c r="AEA479" s="222"/>
      <c r="AEB479" s="222"/>
      <c r="AEC479" s="222"/>
      <c r="AED479" s="222"/>
      <c r="AEE479" s="222"/>
      <c r="AEF479" s="222"/>
      <c r="AEG479" s="222"/>
      <c r="AEH479" s="222"/>
      <c r="AEI479" s="222"/>
      <c r="AEJ479" s="222"/>
      <c r="AEK479" s="222"/>
      <c r="AEL479" s="222"/>
      <c r="AEM479" s="222"/>
      <c r="AEN479" s="222"/>
      <c r="AEO479" s="222"/>
      <c r="AEP479" s="222"/>
      <c r="AEQ479" s="222"/>
      <c r="AER479" s="222"/>
      <c r="AES479" s="222"/>
      <c r="AET479" s="222"/>
      <c r="AEU479" s="222"/>
      <c r="AEV479" s="222"/>
      <c r="AEW479" s="222"/>
      <c r="AEX479" s="222"/>
      <c r="AEY479" s="222"/>
      <c r="AEZ479" s="222"/>
      <c r="AFA479" s="222"/>
      <c r="AFB479" s="222"/>
      <c r="AFC479" s="222"/>
      <c r="AFD479" s="222"/>
      <c r="AFE479" s="222"/>
      <c r="AFF479" s="222"/>
      <c r="AFG479" s="222"/>
      <c r="AFH479" s="222"/>
      <c r="AFI479" s="222"/>
      <c r="AFJ479" s="222"/>
      <c r="AFK479" s="222"/>
      <c r="AFL479" s="222"/>
      <c r="AFM479" s="222"/>
      <c r="AFN479" s="222"/>
      <c r="AFO479" s="222"/>
      <c r="AFP479" s="222"/>
      <c r="AFQ479" s="222"/>
      <c r="AFR479" s="222"/>
      <c r="AFS479" s="222"/>
      <c r="AFT479" s="222"/>
      <c r="AFU479" s="222"/>
      <c r="AFV479" s="222"/>
      <c r="AFW479" s="222"/>
      <c r="AFX479" s="222"/>
      <c r="AFY479" s="222"/>
      <c r="AFZ479" s="222"/>
      <c r="AGA479" s="222"/>
      <c r="AGB479" s="222"/>
      <c r="AGC479" s="222"/>
      <c r="AGD479" s="222"/>
      <c r="AGE479" s="222"/>
      <c r="AGF479" s="222"/>
      <c r="AGG479" s="222"/>
      <c r="AGH479" s="222"/>
      <c r="AGI479" s="222"/>
      <c r="AGJ479" s="222"/>
      <c r="AGK479" s="222"/>
      <c r="AGL479" s="222"/>
      <c r="AGM479" s="222"/>
      <c r="AGN479" s="222"/>
      <c r="AGO479" s="222"/>
      <c r="AGP479" s="222"/>
      <c r="AGQ479" s="222"/>
      <c r="AGR479" s="222"/>
      <c r="AGS479" s="222"/>
      <c r="AGT479" s="222"/>
      <c r="AGU479" s="222"/>
      <c r="AGV479" s="222"/>
      <c r="AGW479" s="222"/>
      <c r="AGX479" s="222"/>
      <c r="AGY479" s="222"/>
      <c r="AGZ479" s="222"/>
      <c r="AHA479" s="222"/>
      <c r="AHB479" s="222"/>
      <c r="AHC479" s="222"/>
      <c r="AHD479" s="222"/>
      <c r="AHE479" s="222"/>
      <c r="AHF479" s="222"/>
      <c r="AHG479" s="222"/>
      <c r="AHH479" s="222"/>
      <c r="AHI479" s="222"/>
      <c r="AHJ479" s="222"/>
      <c r="AHK479" s="222"/>
      <c r="AHL479" s="222"/>
      <c r="AHM479" s="222"/>
      <c r="AHN479" s="222"/>
      <c r="AHO479" s="222"/>
      <c r="AHP479" s="222"/>
      <c r="AHQ479" s="222"/>
      <c r="AHR479" s="222"/>
      <c r="AHS479" s="222"/>
      <c r="AHT479" s="222"/>
      <c r="AHU479" s="222"/>
      <c r="AHV479" s="222"/>
      <c r="AHW479" s="222"/>
      <c r="AHX479" s="222"/>
      <c r="AHY479" s="222"/>
      <c r="AHZ479" s="222"/>
      <c r="AIA479" s="222"/>
      <c r="AIB479" s="222"/>
      <c r="AIC479" s="222"/>
      <c r="AID479" s="222"/>
      <c r="AIE479" s="222"/>
      <c r="AIF479" s="222"/>
      <c r="AIG479" s="222"/>
      <c r="AIH479" s="222"/>
      <c r="AII479" s="222"/>
      <c r="AIJ479" s="222"/>
      <c r="AIK479" s="222"/>
      <c r="AIL479" s="222"/>
      <c r="AIM479" s="222"/>
      <c r="AIN479" s="222"/>
      <c r="AIO479" s="222"/>
      <c r="AIP479" s="222"/>
      <c r="AIQ479" s="222"/>
      <c r="AIR479" s="222"/>
      <c r="AIS479" s="222"/>
      <c r="AIT479" s="222"/>
      <c r="AIU479" s="222"/>
      <c r="AIV479" s="222"/>
      <c r="AIW479" s="222"/>
      <c r="AIX479" s="222"/>
      <c r="AIY479" s="222"/>
      <c r="AIZ479" s="222"/>
      <c r="AJA479" s="222"/>
      <c r="AJB479" s="222"/>
      <c r="AJC479" s="222"/>
      <c r="AJD479" s="222"/>
      <c r="AJE479" s="222"/>
      <c r="AJF479" s="222"/>
      <c r="AJG479" s="222"/>
      <c r="AJH479" s="222"/>
      <c r="AJI479" s="222"/>
      <c r="AJJ479" s="222"/>
      <c r="AJK479" s="222"/>
      <c r="AJL479" s="222"/>
      <c r="AJM479" s="222"/>
      <c r="AJN479" s="222"/>
      <c r="AJO479" s="222"/>
      <c r="AJP479" s="222"/>
      <c r="AJQ479" s="222"/>
      <c r="AJR479" s="222"/>
      <c r="AJS479" s="222"/>
      <c r="AJT479" s="222"/>
      <c r="AJU479" s="222"/>
      <c r="AJV479" s="222"/>
      <c r="AJW479" s="222"/>
      <c r="AJX479" s="222"/>
      <c r="AJY479" s="222"/>
      <c r="AJZ479" s="222"/>
      <c r="AKA479" s="222"/>
      <c r="AKB479" s="222"/>
      <c r="AKC479" s="222"/>
      <c r="AKD479" s="222"/>
      <c r="AKE479" s="222"/>
      <c r="AKF479" s="222"/>
      <c r="AKG479" s="222"/>
      <c r="AKH479" s="222"/>
      <c r="AKI479" s="222"/>
      <c r="AKJ479" s="222"/>
      <c r="AKK479" s="222"/>
      <c r="AKL479" s="222"/>
      <c r="AKM479" s="222"/>
      <c r="AKN479" s="222"/>
      <c r="AKO479" s="222"/>
      <c r="AKP479" s="222"/>
      <c r="AKQ479" s="222"/>
      <c r="AKR479" s="222"/>
      <c r="AKS479" s="222"/>
      <c r="AKT479" s="222"/>
      <c r="AKU479" s="222"/>
      <c r="AKV479" s="222"/>
      <c r="AKW479" s="222"/>
      <c r="AKX479" s="222"/>
      <c r="AKY479" s="222"/>
      <c r="AKZ479" s="222"/>
      <c r="ALA479" s="222"/>
      <c r="ALB479" s="222"/>
      <c r="ALC479" s="222"/>
      <c r="ALD479" s="222"/>
      <c r="ALE479" s="222"/>
      <c r="ALF479" s="222"/>
      <c r="ALG479" s="222"/>
      <c r="ALH479" s="222"/>
      <c r="ALI479" s="222"/>
      <c r="ALJ479" s="222"/>
      <c r="ALK479" s="222"/>
      <c r="ALL479" s="222"/>
      <c r="ALM479" s="222"/>
      <c r="ALN479" s="222"/>
      <c r="ALO479" s="222"/>
    </row>
    <row r="480" spans="1:1003" s="322" customFormat="1" ht="18.75" customHeight="1" x14ac:dyDescent="0.25">
      <c r="A480" s="212"/>
      <c r="B480" s="213"/>
      <c r="C480" s="214"/>
      <c r="D480" s="213"/>
      <c r="E480" s="222"/>
      <c r="F480" s="222"/>
      <c r="G480" s="222"/>
      <c r="H480" s="222"/>
      <c r="I480" s="222"/>
      <c r="J480" s="222"/>
      <c r="K480" s="222"/>
      <c r="L480" s="222"/>
      <c r="M480" s="222"/>
      <c r="N480" s="222"/>
      <c r="O480" s="222"/>
      <c r="P480" s="222"/>
      <c r="Q480" s="222"/>
      <c r="R480" s="222"/>
      <c r="S480" s="222"/>
      <c r="T480" s="222"/>
      <c r="U480" s="222"/>
      <c r="V480" s="222"/>
      <c r="W480" s="222"/>
      <c r="X480" s="222"/>
      <c r="Y480" s="222"/>
      <c r="Z480" s="222"/>
      <c r="AA480" s="222"/>
      <c r="AB480" s="222"/>
      <c r="AC480" s="222"/>
      <c r="AD480" s="222"/>
      <c r="AE480" s="222"/>
      <c r="AF480" s="222"/>
      <c r="AG480" s="222"/>
      <c r="AH480" s="222"/>
      <c r="AI480" s="222"/>
      <c r="AJ480" s="222"/>
      <c r="AK480" s="222"/>
      <c r="AL480" s="222"/>
      <c r="AM480" s="222"/>
      <c r="AN480" s="222"/>
      <c r="AO480" s="222"/>
      <c r="AP480" s="222"/>
      <c r="AQ480" s="222"/>
      <c r="AR480" s="222"/>
      <c r="AS480" s="222"/>
      <c r="AT480" s="222"/>
      <c r="AU480" s="222"/>
      <c r="AV480" s="222"/>
      <c r="AW480" s="222"/>
      <c r="AX480" s="222"/>
      <c r="AY480" s="222"/>
      <c r="AZ480" s="222"/>
      <c r="BA480" s="222"/>
      <c r="BB480" s="222"/>
      <c r="BC480" s="222"/>
      <c r="BD480" s="222"/>
      <c r="BE480" s="222"/>
      <c r="BF480" s="222"/>
      <c r="BG480" s="222"/>
      <c r="BH480" s="222"/>
      <c r="BI480" s="222"/>
      <c r="BJ480" s="222"/>
      <c r="BK480" s="222"/>
      <c r="BL480" s="222"/>
      <c r="BM480" s="222"/>
      <c r="BN480" s="222"/>
      <c r="BO480" s="222"/>
      <c r="BP480" s="222"/>
      <c r="BQ480" s="222"/>
      <c r="BR480" s="222"/>
      <c r="BS480" s="222"/>
      <c r="BT480" s="222"/>
      <c r="BU480" s="222"/>
      <c r="BV480" s="222"/>
      <c r="BW480" s="222"/>
      <c r="BX480" s="222"/>
      <c r="BY480" s="222"/>
      <c r="BZ480" s="222"/>
      <c r="CA480" s="222"/>
      <c r="CB480" s="222"/>
      <c r="CC480" s="222"/>
      <c r="CD480" s="222"/>
      <c r="CE480" s="222"/>
      <c r="CF480" s="222"/>
      <c r="CG480" s="222"/>
      <c r="CH480" s="222"/>
      <c r="CI480" s="222"/>
      <c r="CJ480" s="222"/>
      <c r="CK480" s="222"/>
      <c r="CL480" s="222"/>
      <c r="CM480" s="222"/>
      <c r="CN480" s="222"/>
      <c r="CO480" s="222"/>
      <c r="CP480" s="222"/>
      <c r="CQ480" s="222"/>
      <c r="CR480" s="222"/>
      <c r="CS480" s="222"/>
      <c r="CT480" s="222"/>
      <c r="CU480" s="222"/>
      <c r="CV480" s="222"/>
      <c r="CW480" s="222"/>
      <c r="CX480" s="222"/>
      <c r="CY480" s="222"/>
      <c r="CZ480" s="222"/>
      <c r="DA480" s="222"/>
      <c r="DB480" s="222"/>
      <c r="DC480" s="222"/>
      <c r="DD480" s="222"/>
      <c r="DE480" s="222"/>
      <c r="DF480" s="222"/>
      <c r="DG480" s="222"/>
      <c r="DH480" s="222"/>
      <c r="DI480" s="222"/>
      <c r="DJ480" s="222"/>
      <c r="DK480" s="222"/>
      <c r="DL480" s="222"/>
      <c r="DM480" s="222"/>
      <c r="DN480" s="222"/>
      <c r="DO480" s="222"/>
      <c r="DP480" s="222"/>
      <c r="DQ480" s="222"/>
      <c r="DR480" s="222"/>
      <c r="DS480" s="222"/>
      <c r="DT480" s="222"/>
      <c r="DU480" s="222"/>
      <c r="DV480" s="222"/>
      <c r="DW480" s="222"/>
      <c r="DX480" s="222"/>
      <c r="DY480" s="222"/>
      <c r="DZ480" s="222"/>
      <c r="EA480" s="222"/>
      <c r="EB480" s="222"/>
      <c r="EC480" s="222"/>
      <c r="ED480" s="222"/>
      <c r="EE480" s="222"/>
      <c r="EF480" s="222"/>
      <c r="EG480" s="222"/>
      <c r="EH480" s="222"/>
      <c r="EI480" s="222"/>
      <c r="EJ480" s="222"/>
      <c r="EK480" s="222"/>
      <c r="EL480" s="222"/>
      <c r="EM480" s="222"/>
      <c r="EN480" s="222"/>
      <c r="EO480" s="222"/>
      <c r="EP480" s="222"/>
      <c r="EQ480" s="222"/>
      <c r="ER480" s="222"/>
      <c r="ES480" s="222"/>
      <c r="ET480" s="222"/>
      <c r="EU480" s="222"/>
      <c r="EV480" s="222"/>
      <c r="EW480" s="222"/>
      <c r="EX480" s="222"/>
      <c r="EY480" s="222"/>
      <c r="EZ480" s="222"/>
      <c r="FA480" s="222"/>
      <c r="FB480" s="222"/>
      <c r="FC480" s="222"/>
      <c r="FD480" s="222"/>
      <c r="FE480" s="222"/>
      <c r="FF480" s="222"/>
      <c r="FG480" s="222"/>
      <c r="FH480" s="222"/>
      <c r="FI480" s="222"/>
      <c r="FJ480" s="222"/>
      <c r="FK480" s="222"/>
      <c r="FL480" s="222"/>
      <c r="FM480" s="222"/>
      <c r="FN480" s="222"/>
      <c r="FO480" s="222"/>
      <c r="FP480" s="222"/>
      <c r="FQ480" s="222"/>
      <c r="FR480" s="222"/>
      <c r="FS480" s="222"/>
      <c r="FT480" s="222"/>
      <c r="FU480" s="222"/>
      <c r="FV480" s="222"/>
      <c r="FW480" s="222"/>
      <c r="FX480" s="222"/>
      <c r="FY480" s="222"/>
      <c r="FZ480" s="222"/>
      <c r="GA480" s="222"/>
      <c r="GB480" s="222"/>
      <c r="GC480" s="222"/>
      <c r="GD480" s="222"/>
      <c r="GE480" s="222"/>
      <c r="GF480" s="222"/>
      <c r="GG480" s="222"/>
      <c r="GH480" s="222"/>
      <c r="GI480" s="222"/>
      <c r="GJ480" s="222"/>
      <c r="GK480" s="222"/>
      <c r="GL480" s="222"/>
      <c r="GM480" s="222"/>
      <c r="GN480" s="222"/>
      <c r="GO480" s="222"/>
      <c r="GP480" s="222"/>
      <c r="GQ480" s="222"/>
      <c r="GR480" s="222"/>
      <c r="GS480" s="222"/>
      <c r="GT480" s="222"/>
      <c r="GU480" s="222"/>
      <c r="GV480" s="222"/>
      <c r="GW480" s="222"/>
      <c r="GX480" s="222"/>
      <c r="GY480" s="222"/>
      <c r="GZ480" s="222"/>
      <c r="HA480" s="222"/>
      <c r="HB480" s="222"/>
      <c r="HC480" s="222"/>
      <c r="HD480" s="222"/>
      <c r="HE480" s="222"/>
      <c r="HF480" s="222"/>
      <c r="HG480" s="222"/>
      <c r="HH480" s="222"/>
      <c r="HI480" s="222"/>
      <c r="HJ480" s="222"/>
      <c r="HK480" s="222"/>
      <c r="HL480" s="222"/>
      <c r="HM480" s="222"/>
      <c r="HN480" s="222"/>
      <c r="HO480" s="222"/>
      <c r="HP480" s="222"/>
      <c r="HQ480" s="222"/>
      <c r="HR480" s="222"/>
      <c r="HS480" s="222"/>
      <c r="HT480" s="222"/>
      <c r="HU480" s="222"/>
      <c r="HV480" s="222"/>
      <c r="HW480" s="222"/>
      <c r="HX480" s="222"/>
      <c r="HY480" s="222"/>
      <c r="HZ480" s="222"/>
      <c r="IA480" s="222"/>
      <c r="IB480" s="222"/>
      <c r="IC480" s="222"/>
      <c r="ID480" s="222"/>
      <c r="IE480" s="222"/>
      <c r="IF480" s="222"/>
      <c r="IG480" s="222"/>
      <c r="IH480" s="222"/>
      <c r="II480" s="222"/>
      <c r="IJ480" s="222"/>
      <c r="IK480" s="222"/>
      <c r="IL480" s="222"/>
      <c r="IM480" s="222"/>
      <c r="IN480" s="222"/>
      <c r="IO480" s="222"/>
      <c r="IP480" s="222"/>
      <c r="IQ480" s="222"/>
      <c r="IR480" s="222"/>
      <c r="IS480" s="222"/>
      <c r="IT480" s="222"/>
      <c r="IU480" s="222"/>
      <c r="IV480" s="222"/>
      <c r="IW480" s="222"/>
      <c r="IX480" s="222"/>
      <c r="IY480" s="222"/>
      <c r="IZ480" s="222"/>
      <c r="JA480" s="222"/>
      <c r="JB480" s="222"/>
      <c r="JC480" s="222"/>
      <c r="JD480" s="222"/>
      <c r="JE480" s="222"/>
      <c r="JF480" s="222"/>
      <c r="JG480" s="222"/>
      <c r="JH480" s="222"/>
      <c r="JI480" s="222"/>
      <c r="JJ480" s="222"/>
      <c r="JK480" s="222"/>
      <c r="JL480" s="222"/>
      <c r="JM480" s="222"/>
      <c r="JN480" s="222"/>
      <c r="JO480" s="222"/>
      <c r="JP480" s="222"/>
      <c r="JQ480" s="222"/>
      <c r="JR480" s="222"/>
      <c r="JS480" s="222"/>
      <c r="JT480" s="222"/>
      <c r="JU480" s="222"/>
      <c r="JV480" s="222"/>
      <c r="JW480" s="222"/>
      <c r="JX480" s="222"/>
      <c r="JY480" s="222"/>
      <c r="JZ480" s="222"/>
      <c r="KA480" s="222"/>
      <c r="KB480" s="222"/>
      <c r="KC480" s="222"/>
      <c r="KD480" s="222"/>
      <c r="KE480" s="222"/>
      <c r="KF480" s="222"/>
      <c r="KG480" s="222"/>
      <c r="KH480" s="222"/>
      <c r="KI480" s="222"/>
      <c r="KJ480" s="222"/>
      <c r="KK480" s="222"/>
      <c r="KL480" s="222"/>
      <c r="KM480" s="222"/>
      <c r="KN480" s="222"/>
      <c r="KO480" s="222"/>
      <c r="KP480" s="222"/>
      <c r="KQ480" s="222"/>
      <c r="KR480" s="222"/>
      <c r="KS480" s="222"/>
      <c r="KT480" s="222"/>
      <c r="KU480" s="222"/>
      <c r="KV480" s="222"/>
      <c r="KW480" s="222"/>
      <c r="KX480" s="222"/>
      <c r="KY480" s="222"/>
      <c r="KZ480" s="222"/>
      <c r="LA480" s="222"/>
      <c r="LB480" s="222"/>
      <c r="LC480" s="222"/>
      <c r="LD480" s="222"/>
      <c r="LE480" s="222"/>
      <c r="LF480" s="222"/>
      <c r="LG480" s="222"/>
      <c r="LH480" s="222"/>
      <c r="LI480" s="222"/>
      <c r="LJ480" s="222"/>
      <c r="LK480" s="222"/>
      <c r="LL480" s="222"/>
      <c r="LM480" s="222"/>
      <c r="LN480" s="222"/>
      <c r="LO480" s="222"/>
      <c r="LP480" s="222"/>
      <c r="LQ480" s="222"/>
      <c r="LR480" s="222"/>
      <c r="LS480" s="222"/>
      <c r="LT480" s="222"/>
      <c r="LU480" s="222"/>
      <c r="LV480" s="222"/>
      <c r="LW480" s="222"/>
      <c r="LX480" s="222"/>
      <c r="LY480" s="222"/>
      <c r="LZ480" s="222"/>
      <c r="MA480" s="222"/>
      <c r="MB480" s="222"/>
      <c r="MC480" s="222"/>
      <c r="MD480" s="222"/>
      <c r="ME480" s="222"/>
      <c r="MF480" s="222"/>
      <c r="MG480" s="222"/>
      <c r="MH480" s="222"/>
      <c r="MI480" s="222"/>
      <c r="MJ480" s="222"/>
      <c r="MK480" s="222"/>
      <c r="ML480" s="222"/>
      <c r="MM480" s="222"/>
      <c r="MN480" s="222"/>
      <c r="MO480" s="222"/>
      <c r="MP480" s="222"/>
      <c r="MQ480" s="222"/>
      <c r="MR480" s="222"/>
      <c r="MS480" s="222"/>
      <c r="MT480" s="222"/>
      <c r="MU480" s="222"/>
      <c r="MV480" s="222"/>
      <c r="MW480" s="222"/>
      <c r="MX480" s="222"/>
      <c r="MY480" s="222"/>
      <c r="MZ480" s="222"/>
      <c r="NA480" s="222"/>
      <c r="NB480" s="222"/>
      <c r="NC480" s="222"/>
      <c r="ND480" s="222"/>
      <c r="NE480" s="222"/>
      <c r="NF480" s="222"/>
      <c r="NG480" s="222"/>
      <c r="NH480" s="222"/>
      <c r="NI480" s="222"/>
      <c r="NJ480" s="222"/>
      <c r="NK480" s="222"/>
      <c r="NL480" s="222"/>
      <c r="NM480" s="222"/>
      <c r="NN480" s="222"/>
      <c r="NO480" s="222"/>
      <c r="NP480" s="222"/>
      <c r="NQ480" s="222"/>
      <c r="NR480" s="222"/>
      <c r="NS480" s="222"/>
      <c r="NT480" s="222"/>
      <c r="NU480" s="222"/>
      <c r="NV480" s="222"/>
      <c r="NW480" s="222"/>
      <c r="NX480" s="222"/>
      <c r="NY480" s="222"/>
      <c r="NZ480" s="222"/>
      <c r="OA480" s="222"/>
      <c r="OB480" s="222"/>
      <c r="OC480" s="222"/>
      <c r="OD480" s="222"/>
      <c r="OE480" s="222"/>
      <c r="OF480" s="222"/>
      <c r="OG480" s="222"/>
      <c r="OH480" s="222"/>
      <c r="OI480" s="222"/>
      <c r="OJ480" s="222"/>
      <c r="OK480" s="222"/>
      <c r="OL480" s="222"/>
      <c r="OM480" s="222"/>
      <c r="ON480" s="222"/>
      <c r="OO480" s="222"/>
      <c r="OP480" s="222"/>
      <c r="OQ480" s="222"/>
      <c r="OR480" s="222"/>
      <c r="OS480" s="222"/>
      <c r="OT480" s="222"/>
      <c r="OU480" s="222"/>
      <c r="OV480" s="222"/>
      <c r="OW480" s="222"/>
      <c r="OX480" s="222"/>
      <c r="OY480" s="222"/>
      <c r="OZ480" s="222"/>
      <c r="PA480" s="222"/>
      <c r="PB480" s="222"/>
      <c r="PC480" s="222"/>
      <c r="PD480" s="222"/>
      <c r="PE480" s="222"/>
      <c r="PF480" s="222"/>
      <c r="PG480" s="222"/>
      <c r="PH480" s="222"/>
      <c r="PI480" s="222"/>
      <c r="PJ480" s="222"/>
      <c r="PK480" s="222"/>
      <c r="PL480" s="222"/>
      <c r="PM480" s="222"/>
      <c r="PN480" s="222"/>
      <c r="PO480" s="222"/>
      <c r="PP480" s="222"/>
      <c r="PQ480" s="222"/>
      <c r="PR480" s="222"/>
      <c r="PS480" s="222"/>
      <c r="PT480" s="222"/>
      <c r="PU480" s="222"/>
      <c r="PV480" s="222"/>
      <c r="PW480" s="222"/>
      <c r="PX480" s="222"/>
      <c r="PY480" s="222"/>
      <c r="PZ480" s="222"/>
      <c r="QA480" s="222"/>
      <c r="QB480" s="222"/>
      <c r="QC480" s="222"/>
      <c r="QD480" s="222"/>
      <c r="QE480" s="222"/>
      <c r="QF480" s="222"/>
      <c r="QG480" s="222"/>
      <c r="QH480" s="222"/>
      <c r="QI480" s="222"/>
      <c r="QJ480" s="222"/>
      <c r="QK480" s="222"/>
      <c r="QL480" s="222"/>
      <c r="QM480" s="222"/>
      <c r="QN480" s="222"/>
      <c r="QO480" s="222"/>
      <c r="QP480" s="222"/>
      <c r="QQ480" s="222"/>
      <c r="QR480" s="222"/>
      <c r="QS480" s="222"/>
      <c r="QT480" s="222"/>
      <c r="QU480" s="222"/>
      <c r="QV480" s="222"/>
      <c r="QW480" s="222"/>
      <c r="QX480" s="222"/>
      <c r="QY480" s="222"/>
      <c r="QZ480" s="222"/>
      <c r="RA480" s="222"/>
      <c r="RB480" s="222"/>
      <c r="RC480" s="222"/>
      <c r="RD480" s="222"/>
      <c r="RE480" s="222"/>
      <c r="RF480" s="222"/>
      <c r="RG480" s="222"/>
      <c r="RH480" s="222"/>
      <c r="RI480" s="222"/>
      <c r="RJ480" s="222"/>
      <c r="RK480" s="222"/>
      <c r="RL480" s="222"/>
      <c r="RM480" s="222"/>
      <c r="RN480" s="222"/>
      <c r="RO480" s="222"/>
      <c r="RP480" s="222"/>
      <c r="RQ480" s="222"/>
      <c r="RR480" s="222"/>
      <c r="RS480" s="222"/>
      <c r="RT480" s="222"/>
      <c r="RU480" s="222"/>
      <c r="RV480" s="222"/>
      <c r="RW480" s="222"/>
      <c r="RX480" s="222"/>
      <c r="RY480" s="222"/>
      <c r="RZ480" s="222"/>
      <c r="SA480" s="222"/>
      <c r="SB480" s="222"/>
      <c r="SC480" s="222"/>
      <c r="SD480" s="222"/>
      <c r="SE480" s="222"/>
      <c r="SF480" s="222"/>
      <c r="SG480" s="222"/>
      <c r="SH480" s="222"/>
      <c r="SI480" s="222"/>
      <c r="SJ480" s="222"/>
      <c r="SK480" s="222"/>
      <c r="SL480" s="222"/>
      <c r="SM480" s="222"/>
      <c r="SN480" s="222"/>
      <c r="SO480" s="222"/>
      <c r="SP480" s="222"/>
      <c r="SQ480" s="222"/>
      <c r="SR480" s="222"/>
      <c r="SS480" s="222"/>
      <c r="ST480" s="222"/>
      <c r="SU480" s="222"/>
      <c r="SV480" s="222"/>
      <c r="SW480" s="222"/>
      <c r="SX480" s="222"/>
      <c r="SY480" s="222"/>
      <c r="SZ480" s="222"/>
      <c r="TA480" s="222"/>
      <c r="TB480" s="222"/>
      <c r="TC480" s="222"/>
      <c r="TD480" s="222"/>
      <c r="TE480" s="222"/>
      <c r="TF480" s="222"/>
      <c r="TG480" s="222"/>
      <c r="TH480" s="222"/>
      <c r="TI480" s="222"/>
      <c r="TJ480" s="222"/>
      <c r="TK480" s="222"/>
      <c r="TL480" s="222"/>
      <c r="TM480" s="222"/>
      <c r="TN480" s="222"/>
      <c r="TO480" s="222"/>
      <c r="TP480" s="222"/>
      <c r="TQ480" s="222"/>
      <c r="TR480" s="222"/>
      <c r="TS480" s="222"/>
      <c r="TT480" s="222"/>
      <c r="TU480" s="222"/>
      <c r="TV480" s="222"/>
      <c r="TW480" s="222"/>
      <c r="TX480" s="222"/>
      <c r="TY480" s="222"/>
      <c r="TZ480" s="222"/>
      <c r="UA480" s="222"/>
      <c r="UB480" s="222"/>
      <c r="UC480" s="222"/>
      <c r="UD480" s="222"/>
      <c r="UE480" s="222"/>
      <c r="UF480" s="222"/>
      <c r="UG480" s="222"/>
      <c r="UH480" s="222"/>
      <c r="UI480" s="222"/>
      <c r="UJ480" s="222"/>
      <c r="UK480" s="222"/>
      <c r="UL480" s="222"/>
      <c r="UM480" s="222"/>
      <c r="UN480" s="222"/>
      <c r="UO480" s="222"/>
      <c r="UP480" s="222"/>
      <c r="UQ480" s="222"/>
      <c r="UR480" s="222"/>
      <c r="US480" s="222"/>
      <c r="UT480" s="222"/>
      <c r="UU480" s="222"/>
      <c r="UV480" s="222"/>
      <c r="UW480" s="222"/>
      <c r="UX480" s="222"/>
      <c r="UY480" s="222"/>
      <c r="UZ480" s="222"/>
      <c r="VA480" s="222"/>
      <c r="VB480" s="222"/>
      <c r="VC480" s="222"/>
      <c r="VD480" s="222"/>
      <c r="VE480" s="222"/>
      <c r="VF480" s="222"/>
      <c r="VG480" s="222"/>
      <c r="VH480" s="222"/>
      <c r="VI480" s="222"/>
      <c r="VJ480" s="222"/>
      <c r="VK480" s="222"/>
      <c r="VL480" s="222"/>
      <c r="VM480" s="222"/>
      <c r="VN480" s="222"/>
      <c r="VO480" s="222"/>
      <c r="VP480" s="222"/>
      <c r="VQ480" s="222"/>
      <c r="VR480" s="222"/>
      <c r="VS480" s="222"/>
      <c r="VT480" s="222"/>
      <c r="VU480" s="222"/>
      <c r="VV480" s="222"/>
      <c r="VW480" s="222"/>
      <c r="VX480" s="222"/>
      <c r="VY480" s="222"/>
      <c r="VZ480" s="222"/>
      <c r="WA480" s="222"/>
      <c r="WB480" s="222"/>
      <c r="WC480" s="222"/>
      <c r="WD480" s="222"/>
      <c r="WE480" s="222"/>
      <c r="WF480" s="222"/>
      <c r="WG480" s="222"/>
      <c r="WH480" s="222"/>
      <c r="WI480" s="222"/>
      <c r="WJ480" s="222"/>
      <c r="WK480" s="222"/>
      <c r="WL480" s="222"/>
      <c r="WM480" s="222"/>
      <c r="WN480" s="222"/>
      <c r="WO480" s="222"/>
      <c r="WP480" s="222"/>
      <c r="WQ480" s="222"/>
      <c r="WR480" s="222"/>
      <c r="WS480" s="222"/>
      <c r="WT480" s="222"/>
      <c r="WU480" s="222"/>
      <c r="WV480" s="222"/>
      <c r="WW480" s="222"/>
      <c r="WX480" s="222"/>
      <c r="WY480" s="222"/>
      <c r="WZ480" s="222"/>
      <c r="XA480" s="222"/>
      <c r="XB480" s="222"/>
      <c r="XC480" s="222"/>
      <c r="XD480" s="222"/>
      <c r="XE480" s="222"/>
      <c r="XF480" s="222"/>
      <c r="XG480" s="222"/>
      <c r="XH480" s="222"/>
      <c r="XI480" s="222"/>
      <c r="XJ480" s="222"/>
      <c r="XK480" s="222"/>
      <c r="XL480" s="222"/>
      <c r="XM480" s="222"/>
      <c r="XN480" s="222"/>
      <c r="XO480" s="222"/>
      <c r="XP480" s="222"/>
      <c r="XQ480" s="222"/>
      <c r="XR480" s="222"/>
      <c r="XS480" s="222"/>
      <c r="XT480" s="222"/>
      <c r="XU480" s="222"/>
      <c r="XV480" s="222"/>
      <c r="XW480" s="222"/>
      <c r="XX480" s="222"/>
      <c r="XY480" s="222"/>
      <c r="XZ480" s="222"/>
      <c r="YA480" s="222"/>
      <c r="YB480" s="222"/>
      <c r="YC480" s="222"/>
      <c r="YD480" s="222"/>
      <c r="YE480" s="222"/>
      <c r="YF480" s="222"/>
      <c r="YG480" s="222"/>
      <c r="YH480" s="222"/>
      <c r="YI480" s="222"/>
      <c r="YJ480" s="222"/>
      <c r="YK480" s="222"/>
      <c r="YL480" s="222"/>
      <c r="YM480" s="222"/>
      <c r="YN480" s="222"/>
      <c r="YO480" s="222"/>
      <c r="YP480" s="222"/>
      <c r="YQ480" s="222"/>
      <c r="YR480" s="222"/>
      <c r="YS480" s="222"/>
      <c r="YT480" s="222"/>
      <c r="YU480" s="222"/>
      <c r="YV480" s="222"/>
      <c r="YW480" s="222"/>
      <c r="YX480" s="222"/>
      <c r="YY480" s="222"/>
      <c r="YZ480" s="222"/>
      <c r="ZA480" s="222"/>
      <c r="ZB480" s="222"/>
      <c r="ZC480" s="222"/>
      <c r="ZD480" s="222"/>
      <c r="ZE480" s="222"/>
      <c r="ZF480" s="222"/>
      <c r="ZG480" s="222"/>
      <c r="ZH480" s="222"/>
      <c r="ZI480" s="222"/>
      <c r="ZJ480" s="222"/>
      <c r="ZK480" s="222"/>
      <c r="ZL480" s="222"/>
      <c r="ZM480" s="222"/>
      <c r="ZN480" s="222"/>
      <c r="ZO480" s="222"/>
      <c r="ZP480" s="222"/>
      <c r="ZQ480" s="222"/>
      <c r="ZR480" s="222"/>
      <c r="ZS480" s="222"/>
      <c r="ZT480" s="222"/>
      <c r="ZU480" s="222"/>
      <c r="ZV480" s="222"/>
      <c r="ZW480" s="222"/>
      <c r="ZX480" s="222"/>
      <c r="ZY480" s="222"/>
      <c r="ZZ480" s="222"/>
      <c r="AAA480" s="222"/>
      <c r="AAB480" s="222"/>
      <c r="AAC480" s="222"/>
      <c r="AAD480" s="222"/>
      <c r="AAE480" s="222"/>
      <c r="AAF480" s="222"/>
      <c r="AAG480" s="222"/>
      <c r="AAH480" s="222"/>
      <c r="AAI480" s="222"/>
      <c r="AAJ480" s="222"/>
      <c r="AAK480" s="222"/>
      <c r="AAL480" s="222"/>
      <c r="AAM480" s="222"/>
      <c r="AAN480" s="222"/>
      <c r="AAO480" s="222"/>
      <c r="AAP480" s="222"/>
      <c r="AAQ480" s="222"/>
      <c r="AAR480" s="222"/>
      <c r="AAS480" s="222"/>
      <c r="AAT480" s="222"/>
      <c r="AAU480" s="222"/>
      <c r="AAV480" s="222"/>
      <c r="AAW480" s="222"/>
      <c r="AAX480" s="222"/>
      <c r="AAY480" s="222"/>
      <c r="AAZ480" s="222"/>
      <c r="ABA480" s="222"/>
      <c r="ABB480" s="222"/>
      <c r="ABC480" s="222"/>
      <c r="ABD480" s="222"/>
      <c r="ABE480" s="222"/>
      <c r="ABF480" s="222"/>
      <c r="ABG480" s="222"/>
      <c r="ABH480" s="222"/>
      <c r="ABI480" s="222"/>
      <c r="ABJ480" s="222"/>
      <c r="ABK480" s="222"/>
      <c r="ABL480" s="222"/>
      <c r="ABM480" s="222"/>
      <c r="ABN480" s="222"/>
      <c r="ABO480" s="222"/>
      <c r="ABP480" s="222"/>
      <c r="ABQ480" s="222"/>
      <c r="ABR480" s="222"/>
      <c r="ABS480" s="222"/>
      <c r="ABT480" s="222"/>
      <c r="ABU480" s="222"/>
      <c r="ABV480" s="222"/>
      <c r="ABW480" s="222"/>
      <c r="ABX480" s="222"/>
      <c r="ABY480" s="222"/>
      <c r="ABZ480" s="222"/>
      <c r="ACA480" s="222"/>
      <c r="ACB480" s="222"/>
      <c r="ACC480" s="222"/>
      <c r="ACD480" s="222"/>
      <c r="ACE480" s="222"/>
      <c r="ACF480" s="222"/>
      <c r="ACG480" s="222"/>
      <c r="ACH480" s="222"/>
      <c r="ACI480" s="222"/>
      <c r="ACJ480" s="222"/>
      <c r="ACK480" s="222"/>
      <c r="ACL480" s="222"/>
      <c r="ACM480" s="222"/>
      <c r="ACN480" s="222"/>
      <c r="ACO480" s="222"/>
      <c r="ACP480" s="222"/>
      <c r="ACQ480" s="222"/>
      <c r="ACR480" s="222"/>
      <c r="ACS480" s="222"/>
      <c r="ACT480" s="222"/>
      <c r="ACU480" s="222"/>
      <c r="ACV480" s="222"/>
      <c r="ACW480" s="222"/>
      <c r="ACX480" s="222"/>
      <c r="ACY480" s="222"/>
      <c r="ACZ480" s="222"/>
      <c r="ADA480" s="222"/>
      <c r="ADB480" s="222"/>
      <c r="ADC480" s="222"/>
      <c r="ADD480" s="222"/>
      <c r="ADE480" s="222"/>
      <c r="ADF480" s="222"/>
      <c r="ADG480" s="222"/>
      <c r="ADH480" s="222"/>
      <c r="ADI480" s="222"/>
      <c r="ADJ480" s="222"/>
      <c r="ADK480" s="222"/>
      <c r="ADL480" s="222"/>
      <c r="ADM480" s="222"/>
      <c r="ADN480" s="222"/>
      <c r="ADO480" s="222"/>
      <c r="ADP480" s="222"/>
      <c r="ADQ480" s="222"/>
      <c r="ADR480" s="222"/>
      <c r="ADS480" s="222"/>
      <c r="ADT480" s="222"/>
      <c r="ADU480" s="222"/>
      <c r="ADV480" s="222"/>
      <c r="ADW480" s="222"/>
      <c r="ADX480" s="222"/>
      <c r="ADY480" s="222"/>
      <c r="ADZ480" s="222"/>
      <c r="AEA480" s="222"/>
      <c r="AEB480" s="222"/>
      <c r="AEC480" s="222"/>
      <c r="AED480" s="222"/>
      <c r="AEE480" s="222"/>
      <c r="AEF480" s="222"/>
      <c r="AEG480" s="222"/>
      <c r="AEH480" s="222"/>
      <c r="AEI480" s="222"/>
      <c r="AEJ480" s="222"/>
      <c r="AEK480" s="222"/>
      <c r="AEL480" s="222"/>
      <c r="AEM480" s="222"/>
      <c r="AEN480" s="222"/>
      <c r="AEO480" s="222"/>
      <c r="AEP480" s="222"/>
      <c r="AEQ480" s="222"/>
      <c r="AER480" s="222"/>
      <c r="AES480" s="222"/>
      <c r="AET480" s="222"/>
      <c r="AEU480" s="222"/>
      <c r="AEV480" s="222"/>
      <c r="AEW480" s="222"/>
      <c r="AEX480" s="222"/>
      <c r="AEY480" s="222"/>
      <c r="AEZ480" s="222"/>
      <c r="AFA480" s="222"/>
      <c r="AFB480" s="222"/>
      <c r="AFC480" s="222"/>
      <c r="AFD480" s="222"/>
      <c r="AFE480" s="222"/>
      <c r="AFF480" s="222"/>
      <c r="AFG480" s="222"/>
      <c r="AFH480" s="222"/>
      <c r="AFI480" s="222"/>
      <c r="AFJ480" s="222"/>
      <c r="AFK480" s="222"/>
      <c r="AFL480" s="222"/>
      <c r="AFM480" s="222"/>
      <c r="AFN480" s="222"/>
      <c r="AFO480" s="222"/>
      <c r="AFP480" s="222"/>
      <c r="AFQ480" s="222"/>
      <c r="AFR480" s="222"/>
      <c r="AFS480" s="222"/>
      <c r="AFT480" s="222"/>
      <c r="AFU480" s="222"/>
      <c r="AFV480" s="222"/>
      <c r="AFW480" s="222"/>
      <c r="AFX480" s="222"/>
      <c r="AFY480" s="222"/>
      <c r="AFZ480" s="222"/>
      <c r="AGA480" s="222"/>
      <c r="AGB480" s="222"/>
      <c r="AGC480" s="222"/>
      <c r="AGD480" s="222"/>
      <c r="AGE480" s="222"/>
      <c r="AGF480" s="222"/>
      <c r="AGG480" s="222"/>
      <c r="AGH480" s="222"/>
      <c r="AGI480" s="222"/>
      <c r="AGJ480" s="222"/>
      <c r="AGK480" s="222"/>
      <c r="AGL480" s="222"/>
      <c r="AGM480" s="222"/>
      <c r="AGN480" s="222"/>
      <c r="AGO480" s="222"/>
      <c r="AGP480" s="222"/>
      <c r="AGQ480" s="222"/>
      <c r="AGR480" s="222"/>
      <c r="AGS480" s="222"/>
      <c r="AGT480" s="222"/>
      <c r="AGU480" s="222"/>
      <c r="AGV480" s="222"/>
      <c r="AGW480" s="222"/>
      <c r="AGX480" s="222"/>
      <c r="AGY480" s="222"/>
      <c r="AGZ480" s="222"/>
      <c r="AHA480" s="222"/>
      <c r="AHB480" s="222"/>
      <c r="AHC480" s="222"/>
      <c r="AHD480" s="222"/>
      <c r="AHE480" s="222"/>
      <c r="AHF480" s="222"/>
      <c r="AHG480" s="222"/>
      <c r="AHH480" s="222"/>
      <c r="AHI480" s="222"/>
      <c r="AHJ480" s="222"/>
      <c r="AHK480" s="222"/>
      <c r="AHL480" s="222"/>
      <c r="AHM480" s="222"/>
      <c r="AHN480" s="222"/>
      <c r="AHO480" s="222"/>
      <c r="AHP480" s="222"/>
      <c r="AHQ480" s="222"/>
      <c r="AHR480" s="222"/>
      <c r="AHS480" s="222"/>
      <c r="AHT480" s="222"/>
      <c r="AHU480" s="222"/>
      <c r="AHV480" s="222"/>
      <c r="AHW480" s="222"/>
      <c r="AHX480" s="222"/>
      <c r="AHY480" s="222"/>
      <c r="AHZ480" s="222"/>
      <c r="AIA480" s="222"/>
      <c r="AIB480" s="222"/>
      <c r="AIC480" s="222"/>
      <c r="AID480" s="222"/>
      <c r="AIE480" s="222"/>
      <c r="AIF480" s="222"/>
      <c r="AIG480" s="222"/>
      <c r="AIH480" s="222"/>
      <c r="AII480" s="222"/>
      <c r="AIJ480" s="222"/>
      <c r="AIK480" s="222"/>
      <c r="AIL480" s="222"/>
      <c r="AIM480" s="222"/>
      <c r="AIN480" s="222"/>
      <c r="AIO480" s="222"/>
      <c r="AIP480" s="222"/>
      <c r="AIQ480" s="222"/>
      <c r="AIR480" s="222"/>
      <c r="AIS480" s="222"/>
      <c r="AIT480" s="222"/>
      <c r="AIU480" s="222"/>
      <c r="AIV480" s="222"/>
      <c r="AIW480" s="222"/>
      <c r="AIX480" s="222"/>
      <c r="AIY480" s="222"/>
      <c r="AIZ480" s="222"/>
      <c r="AJA480" s="222"/>
      <c r="AJB480" s="222"/>
      <c r="AJC480" s="222"/>
      <c r="AJD480" s="222"/>
      <c r="AJE480" s="222"/>
      <c r="AJF480" s="222"/>
      <c r="AJG480" s="222"/>
      <c r="AJH480" s="222"/>
      <c r="AJI480" s="222"/>
      <c r="AJJ480" s="222"/>
      <c r="AJK480" s="222"/>
      <c r="AJL480" s="222"/>
      <c r="AJM480" s="222"/>
      <c r="AJN480" s="222"/>
      <c r="AJO480" s="222"/>
      <c r="AJP480" s="222"/>
      <c r="AJQ480" s="222"/>
      <c r="AJR480" s="222"/>
      <c r="AJS480" s="222"/>
      <c r="AJT480" s="222"/>
      <c r="AJU480" s="222"/>
      <c r="AJV480" s="222"/>
      <c r="AJW480" s="222"/>
      <c r="AJX480" s="222"/>
      <c r="AJY480" s="222"/>
      <c r="AJZ480" s="222"/>
      <c r="AKA480" s="222"/>
      <c r="AKB480" s="222"/>
      <c r="AKC480" s="222"/>
      <c r="AKD480" s="222"/>
      <c r="AKE480" s="222"/>
      <c r="AKF480" s="222"/>
      <c r="AKG480" s="222"/>
      <c r="AKH480" s="222"/>
      <c r="AKI480" s="222"/>
      <c r="AKJ480" s="222"/>
      <c r="AKK480" s="222"/>
      <c r="AKL480" s="222"/>
      <c r="AKM480" s="222"/>
      <c r="AKN480" s="222"/>
      <c r="AKO480" s="222"/>
      <c r="AKP480" s="222"/>
      <c r="AKQ480" s="222"/>
      <c r="AKR480" s="222"/>
      <c r="AKS480" s="222"/>
      <c r="AKT480" s="222"/>
      <c r="AKU480" s="222"/>
      <c r="AKV480" s="222"/>
      <c r="AKW480" s="222"/>
      <c r="AKX480" s="222"/>
      <c r="AKY480" s="222"/>
      <c r="AKZ480" s="222"/>
      <c r="ALA480" s="222"/>
      <c r="ALB480" s="222"/>
      <c r="ALC480" s="222"/>
      <c r="ALD480" s="222"/>
      <c r="ALE480" s="222"/>
      <c r="ALF480" s="222"/>
      <c r="ALG480" s="222"/>
      <c r="ALH480" s="222"/>
      <c r="ALI480" s="222"/>
      <c r="ALJ480" s="222"/>
      <c r="ALK480" s="222"/>
      <c r="ALL480" s="222"/>
      <c r="ALM480" s="222"/>
      <c r="ALN480" s="222"/>
      <c r="ALO480" s="222"/>
    </row>
    <row r="481" spans="1:1003" s="322" customFormat="1" ht="44.25" customHeight="1" x14ac:dyDescent="0.25">
      <c r="A481" s="212"/>
      <c r="B481" s="213"/>
      <c r="C481" s="214"/>
      <c r="D481" s="213"/>
      <c r="E481" s="222"/>
      <c r="F481" s="222"/>
      <c r="G481" s="222"/>
      <c r="H481" s="222"/>
      <c r="I481" s="222"/>
      <c r="J481" s="222"/>
      <c r="K481" s="222"/>
      <c r="L481" s="222"/>
      <c r="M481" s="222"/>
      <c r="N481" s="222"/>
      <c r="O481" s="222"/>
      <c r="P481" s="222"/>
      <c r="Q481" s="222"/>
      <c r="R481" s="222"/>
      <c r="S481" s="222"/>
      <c r="T481" s="222"/>
      <c r="U481" s="222"/>
      <c r="V481" s="222"/>
      <c r="W481" s="222"/>
      <c r="X481" s="222"/>
      <c r="Y481" s="222"/>
      <c r="Z481" s="222"/>
      <c r="AA481" s="222"/>
      <c r="AB481" s="222"/>
      <c r="AC481" s="222"/>
      <c r="AD481" s="222"/>
      <c r="AE481" s="222"/>
      <c r="AF481" s="222"/>
      <c r="AG481" s="222"/>
      <c r="AH481" s="222"/>
      <c r="AI481" s="222"/>
      <c r="AJ481" s="222"/>
      <c r="AK481" s="222"/>
      <c r="AL481" s="222"/>
      <c r="AM481" s="222"/>
      <c r="AN481" s="222"/>
      <c r="AO481" s="222"/>
      <c r="AP481" s="222"/>
      <c r="AQ481" s="222"/>
      <c r="AR481" s="222"/>
      <c r="AS481" s="222"/>
      <c r="AT481" s="222"/>
      <c r="AU481" s="222"/>
      <c r="AV481" s="222"/>
      <c r="AW481" s="222"/>
      <c r="AX481" s="222"/>
      <c r="AY481" s="222"/>
      <c r="AZ481" s="222"/>
      <c r="BA481" s="222"/>
      <c r="BB481" s="222"/>
      <c r="BC481" s="222"/>
      <c r="BD481" s="222"/>
      <c r="BE481" s="222"/>
      <c r="BF481" s="222"/>
      <c r="BG481" s="222"/>
      <c r="BH481" s="222"/>
      <c r="BI481" s="222"/>
      <c r="BJ481" s="222"/>
      <c r="BK481" s="222"/>
      <c r="BL481" s="222"/>
      <c r="BM481" s="222"/>
      <c r="BN481" s="222"/>
      <c r="BO481" s="222"/>
      <c r="BP481" s="222"/>
      <c r="BQ481" s="222"/>
      <c r="BR481" s="222"/>
      <c r="BS481" s="222"/>
      <c r="BT481" s="222"/>
      <c r="BU481" s="222"/>
      <c r="BV481" s="222"/>
      <c r="BW481" s="222"/>
      <c r="BX481" s="222"/>
      <c r="BY481" s="222"/>
      <c r="BZ481" s="222"/>
      <c r="CA481" s="222"/>
      <c r="CB481" s="222"/>
      <c r="CC481" s="222"/>
      <c r="CD481" s="222"/>
      <c r="CE481" s="222"/>
      <c r="CF481" s="222"/>
      <c r="CG481" s="222"/>
      <c r="CH481" s="222"/>
      <c r="CI481" s="222"/>
      <c r="CJ481" s="222"/>
      <c r="CK481" s="222"/>
      <c r="CL481" s="222"/>
      <c r="CM481" s="222"/>
      <c r="CN481" s="222"/>
      <c r="CO481" s="222"/>
      <c r="CP481" s="222"/>
      <c r="CQ481" s="222"/>
      <c r="CR481" s="222"/>
      <c r="CS481" s="222"/>
      <c r="CT481" s="222"/>
      <c r="CU481" s="222"/>
      <c r="CV481" s="222"/>
      <c r="CW481" s="222"/>
      <c r="CX481" s="222"/>
      <c r="CY481" s="222"/>
      <c r="CZ481" s="222"/>
      <c r="DA481" s="222"/>
      <c r="DB481" s="222"/>
      <c r="DC481" s="222"/>
      <c r="DD481" s="222"/>
      <c r="DE481" s="222"/>
      <c r="DF481" s="222"/>
      <c r="DG481" s="222"/>
      <c r="DH481" s="222"/>
      <c r="DI481" s="222"/>
      <c r="DJ481" s="222"/>
      <c r="DK481" s="222"/>
      <c r="DL481" s="222"/>
      <c r="DM481" s="222"/>
      <c r="DN481" s="222"/>
      <c r="DO481" s="222"/>
      <c r="DP481" s="222"/>
      <c r="DQ481" s="222"/>
      <c r="DR481" s="222"/>
      <c r="DS481" s="222"/>
      <c r="DT481" s="222"/>
      <c r="DU481" s="222"/>
      <c r="DV481" s="222"/>
      <c r="DW481" s="222"/>
      <c r="DX481" s="222"/>
      <c r="DY481" s="222"/>
      <c r="DZ481" s="222"/>
      <c r="EA481" s="222"/>
      <c r="EB481" s="222"/>
      <c r="EC481" s="222"/>
      <c r="ED481" s="222"/>
      <c r="EE481" s="222"/>
      <c r="EF481" s="222"/>
      <c r="EG481" s="222"/>
      <c r="EH481" s="222"/>
      <c r="EI481" s="222"/>
      <c r="EJ481" s="222"/>
      <c r="EK481" s="222"/>
      <c r="EL481" s="222"/>
      <c r="EM481" s="222"/>
      <c r="EN481" s="222"/>
      <c r="EO481" s="222"/>
      <c r="EP481" s="222"/>
      <c r="EQ481" s="222"/>
      <c r="ER481" s="222"/>
      <c r="ES481" s="222"/>
      <c r="ET481" s="222"/>
      <c r="EU481" s="222"/>
      <c r="EV481" s="222"/>
      <c r="EW481" s="222"/>
      <c r="EX481" s="222"/>
      <c r="EY481" s="222"/>
      <c r="EZ481" s="222"/>
      <c r="FA481" s="222"/>
      <c r="FB481" s="222"/>
      <c r="FC481" s="222"/>
      <c r="FD481" s="222"/>
      <c r="FE481" s="222"/>
      <c r="FF481" s="222"/>
      <c r="FG481" s="222"/>
      <c r="FH481" s="222"/>
      <c r="FI481" s="222"/>
      <c r="FJ481" s="222"/>
      <c r="FK481" s="222"/>
      <c r="FL481" s="222"/>
      <c r="FM481" s="222"/>
      <c r="FN481" s="222"/>
      <c r="FO481" s="222"/>
      <c r="FP481" s="222"/>
      <c r="FQ481" s="222"/>
      <c r="FR481" s="222"/>
      <c r="FS481" s="222"/>
      <c r="FT481" s="222"/>
      <c r="FU481" s="222"/>
      <c r="FV481" s="222"/>
      <c r="FW481" s="222"/>
      <c r="FX481" s="222"/>
      <c r="FY481" s="222"/>
      <c r="FZ481" s="222"/>
      <c r="GA481" s="222"/>
      <c r="GB481" s="222"/>
      <c r="GC481" s="222"/>
      <c r="GD481" s="222"/>
      <c r="GE481" s="222"/>
      <c r="GF481" s="222"/>
      <c r="GG481" s="222"/>
      <c r="GH481" s="222"/>
      <c r="GI481" s="222"/>
      <c r="GJ481" s="222"/>
      <c r="GK481" s="222"/>
      <c r="GL481" s="222"/>
      <c r="GM481" s="222"/>
      <c r="GN481" s="222"/>
      <c r="GO481" s="222"/>
      <c r="GP481" s="222"/>
      <c r="GQ481" s="222"/>
      <c r="GR481" s="222"/>
      <c r="GS481" s="222"/>
      <c r="GT481" s="222"/>
      <c r="GU481" s="222"/>
      <c r="GV481" s="222"/>
      <c r="GW481" s="222"/>
      <c r="GX481" s="222"/>
      <c r="GY481" s="222"/>
      <c r="GZ481" s="222"/>
      <c r="HA481" s="222"/>
      <c r="HB481" s="222"/>
      <c r="HC481" s="222"/>
      <c r="HD481" s="222"/>
      <c r="HE481" s="222"/>
      <c r="HF481" s="222"/>
      <c r="HG481" s="222"/>
      <c r="HH481" s="222"/>
      <c r="HI481" s="222"/>
      <c r="HJ481" s="222"/>
      <c r="HK481" s="222"/>
      <c r="HL481" s="222"/>
      <c r="HM481" s="222"/>
      <c r="HN481" s="222"/>
      <c r="HO481" s="222"/>
      <c r="HP481" s="222"/>
      <c r="HQ481" s="222"/>
      <c r="HR481" s="222"/>
      <c r="HS481" s="222"/>
      <c r="HT481" s="222"/>
      <c r="HU481" s="222"/>
      <c r="HV481" s="222"/>
      <c r="HW481" s="222"/>
      <c r="HX481" s="222"/>
      <c r="HY481" s="222"/>
      <c r="HZ481" s="222"/>
      <c r="IA481" s="222"/>
      <c r="IB481" s="222"/>
      <c r="IC481" s="222"/>
      <c r="ID481" s="222"/>
      <c r="IE481" s="222"/>
      <c r="IF481" s="222"/>
      <c r="IG481" s="222"/>
      <c r="IH481" s="222"/>
      <c r="II481" s="222"/>
      <c r="IJ481" s="222"/>
      <c r="IK481" s="222"/>
      <c r="IL481" s="222"/>
      <c r="IM481" s="222"/>
      <c r="IN481" s="222"/>
      <c r="IO481" s="222"/>
      <c r="IP481" s="222"/>
      <c r="IQ481" s="222"/>
      <c r="IR481" s="222"/>
      <c r="IS481" s="222"/>
      <c r="IT481" s="222"/>
      <c r="IU481" s="222"/>
      <c r="IV481" s="222"/>
      <c r="IW481" s="222"/>
      <c r="IX481" s="222"/>
      <c r="IY481" s="222"/>
      <c r="IZ481" s="222"/>
      <c r="JA481" s="222"/>
      <c r="JB481" s="222"/>
      <c r="JC481" s="222"/>
      <c r="JD481" s="222"/>
      <c r="JE481" s="222"/>
      <c r="JF481" s="222"/>
      <c r="JG481" s="222"/>
      <c r="JH481" s="222"/>
      <c r="JI481" s="222"/>
      <c r="JJ481" s="222"/>
      <c r="JK481" s="222"/>
      <c r="JL481" s="222"/>
      <c r="JM481" s="222"/>
      <c r="JN481" s="222"/>
      <c r="JO481" s="222"/>
      <c r="JP481" s="222"/>
      <c r="JQ481" s="222"/>
      <c r="JR481" s="222"/>
      <c r="JS481" s="222"/>
      <c r="JT481" s="222"/>
      <c r="JU481" s="222"/>
      <c r="JV481" s="222"/>
      <c r="JW481" s="222"/>
      <c r="JX481" s="222"/>
      <c r="JY481" s="222"/>
      <c r="JZ481" s="222"/>
      <c r="KA481" s="222"/>
      <c r="KB481" s="222"/>
      <c r="KC481" s="222"/>
      <c r="KD481" s="222"/>
      <c r="KE481" s="222"/>
      <c r="KF481" s="222"/>
      <c r="KG481" s="222"/>
      <c r="KH481" s="222"/>
      <c r="KI481" s="222"/>
      <c r="KJ481" s="222"/>
      <c r="KK481" s="222"/>
      <c r="KL481" s="222"/>
      <c r="KM481" s="222"/>
      <c r="KN481" s="222"/>
      <c r="KO481" s="222"/>
      <c r="KP481" s="222"/>
      <c r="KQ481" s="222"/>
      <c r="KR481" s="222"/>
      <c r="KS481" s="222"/>
      <c r="KT481" s="222"/>
      <c r="KU481" s="222"/>
      <c r="KV481" s="222"/>
      <c r="KW481" s="222"/>
      <c r="KX481" s="222"/>
      <c r="KY481" s="222"/>
      <c r="KZ481" s="222"/>
      <c r="LA481" s="222"/>
      <c r="LB481" s="222"/>
      <c r="LC481" s="222"/>
      <c r="LD481" s="222"/>
      <c r="LE481" s="222"/>
      <c r="LF481" s="222"/>
      <c r="LG481" s="222"/>
      <c r="LH481" s="222"/>
      <c r="LI481" s="222"/>
      <c r="LJ481" s="222"/>
      <c r="LK481" s="222"/>
      <c r="LL481" s="222"/>
      <c r="LM481" s="222"/>
      <c r="LN481" s="222"/>
      <c r="LO481" s="222"/>
      <c r="LP481" s="222"/>
      <c r="LQ481" s="222"/>
      <c r="LR481" s="222"/>
      <c r="LS481" s="222"/>
      <c r="LT481" s="222"/>
      <c r="LU481" s="222"/>
      <c r="LV481" s="222"/>
      <c r="LW481" s="222"/>
      <c r="LX481" s="222"/>
      <c r="LY481" s="222"/>
      <c r="LZ481" s="222"/>
      <c r="MA481" s="222"/>
      <c r="MB481" s="222"/>
      <c r="MC481" s="222"/>
      <c r="MD481" s="222"/>
      <c r="ME481" s="222"/>
      <c r="MF481" s="222"/>
      <c r="MG481" s="222"/>
      <c r="MH481" s="222"/>
      <c r="MI481" s="222"/>
      <c r="MJ481" s="222"/>
      <c r="MK481" s="222"/>
      <c r="ML481" s="222"/>
      <c r="MM481" s="222"/>
      <c r="MN481" s="222"/>
      <c r="MO481" s="222"/>
      <c r="MP481" s="222"/>
      <c r="MQ481" s="222"/>
      <c r="MR481" s="222"/>
      <c r="MS481" s="222"/>
      <c r="MT481" s="222"/>
      <c r="MU481" s="222"/>
      <c r="MV481" s="222"/>
      <c r="MW481" s="222"/>
      <c r="MX481" s="222"/>
      <c r="MY481" s="222"/>
      <c r="MZ481" s="222"/>
      <c r="NA481" s="222"/>
      <c r="NB481" s="222"/>
      <c r="NC481" s="222"/>
      <c r="ND481" s="222"/>
      <c r="NE481" s="222"/>
      <c r="NF481" s="222"/>
      <c r="NG481" s="222"/>
      <c r="NH481" s="222"/>
      <c r="NI481" s="222"/>
      <c r="NJ481" s="222"/>
      <c r="NK481" s="222"/>
      <c r="NL481" s="222"/>
      <c r="NM481" s="222"/>
      <c r="NN481" s="222"/>
      <c r="NO481" s="222"/>
      <c r="NP481" s="222"/>
      <c r="NQ481" s="222"/>
      <c r="NR481" s="222"/>
      <c r="NS481" s="222"/>
      <c r="NT481" s="222"/>
      <c r="NU481" s="222"/>
      <c r="NV481" s="222"/>
      <c r="NW481" s="222"/>
      <c r="NX481" s="222"/>
      <c r="NY481" s="222"/>
      <c r="NZ481" s="222"/>
      <c r="OA481" s="222"/>
      <c r="OB481" s="222"/>
      <c r="OC481" s="222"/>
      <c r="OD481" s="222"/>
      <c r="OE481" s="222"/>
      <c r="OF481" s="222"/>
      <c r="OG481" s="222"/>
      <c r="OH481" s="222"/>
      <c r="OI481" s="222"/>
      <c r="OJ481" s="222"/>
      <c r="OK481" s="222"/>
      <c r="OL481" s="222"/>
      <c r="OM481" s="222"/>
      <c r="ON481" s="222"/>
      <c r="OO481" s="222"/>
      <c r="OP481" s="222"/>
      <c r="OQ481" s="222"/>
      <c r="OR481" s="222"/>
      <c r="OS481" s="222"/>
      <c r="OT481" s="222"/>
      <c r="OU481" s="222"/>
      <c r="OV481" s="222"/>
      <c r="OW481" s="222"/>
      <c r="OX481" s="222"/>
      <c r="OY481" s="222"/>
      <c r="OZ481" s="222"/>
      <c r="PA481" s="222"/>
      <c r="PB481" s="222"/>
      <c r="PC481" s="222"/>
      <c r="PD481" s="222"/>
      <c r="PE481" s="222"/>
      <c r="PF481" s="222"/>
      <c r="PG481" s="222"/>
      <c r="PH481" s="222"/>
      <c r="PI481" s="222"/>
      <c r="PJ481" s="222"/>
      <c r="PK481" s="222"/>
      <c r="PL481" s="222"/>
      <c r="PM481" s="222"/>
      <c r="PN481" s="222"/>
      <c r="PO481" s="222"/>
      <c r="PP481" s="222"/>
      <c r="PQ481" s="222"/>
      <c r="PR481" s="222"/>
      <c r="PS481" s="222"/>
      <c r="PT481" s="222"/>
      <c r="PU481" s="222"/>
      <c r="PV481" s="222"/>
      <c r="PW481" s="222"/>
      <c r="PX481" s="222"/>
      <c r="PY481" s="222"/>
      <c r="PZ481" s="222"/>
      <c r="QA481" s="222"/>
      <c r="QB481" s="222"/>
      <c r="QC481" s="222"/>
      <c r="QD481" s="222"/>
      <c r="QE481" s="222"/>
      <c r="QF481" s="222"/>
      <c r="QG481" s="222"/>
      <c r="QH481" s="222"/>
      <c r="QI481" s="222"/>
      <c r="QJ481" s="222"/>
      <c r="QK481" s="222"/>
      <c r="QL481" s="222"/>
      <c r="QM481" s="222"/>
      <c r="QN481" s="222"/>
      <c r="QO481" s="222"/>
      <c r="QP481" s="222"/>
      <c r="QQ481" s="222"/>
      <c r="QR481" s="222"/>
      <c r="QS481" s="222"/>
      <c r="QT481" s="222"/>
      <c r="QU481" s="222"/>
      <c r="QV481" s="222"/>
      <c r="QW481" s="222"/>
      <c r="QX481" s="222"/>
      <c r="QY481" s="222"/>
      <c r="QZ481" s="222"/>
      <c r="RA481" s="222"/>
      <c r="RB481" s="222"/>
      <c r="RC481" s="222"/>
      <c r="RD481" s="222"/>
      <c r="RE481" s="222"/>
      <c r="RF481" s="222"/>
      <c r="RG481" s="222"/>
      <c r="RH481" s="222"/>
      <c r="RI481" s="222"/>
      <c r="RJ481" s="222"/>
      <c r="RK481" s="222"/>
      <c r="RL481" s="222"/>
      <c r="RM481" s="222"/>
      <c r="RN481" s="222"/>
      <c r="RO481" s="222"/>
      <c r="RP481" s="222"/>
      <c r="RQ481" s="222"/>
      <c r="RR481" s="222"/>
      <c r="RS481" s="222"/>
      <c r="RT481" s="222"/>
      <c r="RU481" s="222"/>
      <c r="RV481" s="222"/>
      <c r="RW481" s="222"/>
      <c r="RX481" s="222"/>
      <c r="RY481" s="222"/>
      <c r="RZ481" s="222"/>
      <c r="SA481" s="222"/>
      <c r="SB481" s="222"/>
      <c r="SC481" s="222"/>
      <c r="SD481" s="222"/>
      <c r="SE481" s="222"/>
      <c r="SF481" s="222"/>
      <c r="SG481" s="222"/>
      <c r="SH481" s="222"/>
      <c r="SI481" s="222"/>
      <c r="SJ481" s="222"/>
      <c r="SK481" s="222"/>
      <c r="SL481" s="222"/>
      <c r="SM481" s="222"/>
      <c r="SN481" s="222"/>
      <c r="SO481" s="222"/>
      <c r="SP481" s="222"/>
      <c r="SQ481" s="222"/>
      <c r="SR481" s="222"/>
      <c r="SS481" s="222"/>
      <c r="ST481" s="222"/>
      <c r="SU481" s="222"/>
      <c r="SV481" s="222"/>
      <c r="SW481" s="222"/>
      <c r="SX481" s="222"/>
      <c r="SY481" s="222"/>
      <c r="SZ481" s="222"/>
      <c r="TA481" s="222"/>
      <c r="TB481" s="222"/>
      <c r="TC481" s="222"/>
      <c r="TD481" s="222"/>
      <c r="TE481" s="222"/>
      <c r="TF481" s="222"/>
      <c r="TG481" s="222"/>
      <c r="TH481" s="222"/>
      <c r="TI481" s="222"/>
      <c r="TJ481" s="222"/>
      <c r="TK481" s="222"/>
      <c r="TL481" s="222"/>
      <c r="TM481" s="222"/>
      <c r="TN481" s="222"/>
      <c r="TO481" s="222"/>
      <c r="TP481" s="222"/>
      <c r="TQ481" s="222"/>
      <c r="TR481" s="222"/>
      <c r="TS481" s="222"/>
      <c r="TT481" s="222"/>
      <c r="TU481" s="222"/>
      <c r="TV481" s="222"/>
      <c r="TW481" s="222"/>
      <c r="TX481" s="222"/>
      <c r="TY481" s="222"/>
      <c r="TZ481" s="222"/>
      <c r="UA481" s="222"/>
      <c r="UB481" s="222"/>
      <c r="UC481" s="222"/>
      <c r="UD481" s="222"/>
      <c r="UE481" s="222"/>
      <c r="UF481" s="222"/>
      <c r="UG481" s="222"/>
      <c r="UH481" s="222"/>
      <c r="UI481" s="222"/>
      <c r="UJ481" s="222"/>
      <c r="UK481" s="222"/>
      <c r="UL481" s="222"/>
      <c r="UM481" s="222"/>
      <c r="UN481" s="222"/>
      <c r="UO481" s="222"/>
      <c r="UP481" s="222"/>
      <c r="UQ481" s="222"/>
      <c r="UR481" s="222"/>
      <c r="US481" s="222"/>
      <c r="UT481" s="222"/>
      <c r="UU481" s="222"/>
      <c r="UV481" s="222"/>
      <c r="UW481" s="222"/>
      <c r="UX481" s="222"/>
      <c r="UY481" s="222"/>
      <c r="UZ481" s="222"/>
      <c r="VA481" s="222"/>
      <c r="VB481" s="222"/>
      <c r="VC481" s="222"/>
      <c r="VD481" s="222"/>
      <c r="VE481" s="222"/>
      <c r="VF481" s="222"/>
      <c r="VG481" s="222"/>
      <c r="VH481" s="222"/>
      <c r="VI481" s="222"/>
      <c r="VJ481" s="222"/>
      <c r="VK481" s="222"/>
      <c r="VL481" s="222"/>
      <c r="VM481" s="222"/>
      <c r="VN481" s="222"/>
      <c r="VO481" s="222"/>
      <c r="VP481" s="222"/>
      <c r="VQ481" s="222"/>
      <c r="VR481" s="222"/>
      <c r="VS481" s="222"/>
      <c r="VT481" s="222"/>
      <c r="VU481" s="222"/>
      <c r="VV481" s="222"/>
      <c r="VW481" s="222"/>
      <c r="VX481" s="222"/>
      <c r="VY481" s="222"/>
      <c r="VZ481" s="222"/>
      <c r="WA481" s="222"/>
      <c r="WB481" s="222"/>
      <c r="WC481" s="222"/>
      <c r="WD481" s="222"/>
      <c r="WE481" s="222"/>
      <c r="WF481" s="222"/>
      <c r="WG481" s="222"/>
      <c r="WH481" s="222"/>
      <c r="WI481" s="222"/>
      <c r="WJ481" s="222"/>
      <c r="WK481" s="222"/>
      <c r="WL481" s="222"/>
      <c r="WM481" s="222"/>
      <c r="WN481" s="222"/>
      <c r="WO481" s="222"/>
      <c r="WP481" s="222"/>
      <c r="WQ481" s="222"/>
      <c r="WR481" s="222"/>
      <c r="WS481" s="222"/>
      <c r="WT481" s="222"/>
      <c r="WU481" s="222"/>
      <c r="WV481" s="222"/>
      <c r="WW481" s="222"/>
      <c r="WX481" s="222"/>
      <c r="WY481" s="222"/>
      <c r="WZ481" s="222"/>
      <c r="XA481" s="222"/>
      <c r="XB481" s="222"/>
      <c r="XC481" s="222"/>
      <c r="XD481" s="222"/>
      <c r="XE481" s="222"/>
      <c r="XF481" s="222"/>
      <c r="XG481" s="222"/>
      <c r="XH481" s="222"/>
      <c r="XI481" s="222"/>
      <c r="XJ481" s="222"/>
      <c r="XK481" s="222"/>
      <c r="XL481" s="222"/>
      <c r="XM481" s="222"/>
      <c r="XN481" s="222"/>
      <c r="XO481" s="222"/>
      <c r="XP481" s="222"/>
      <c r="XQ481" s="222"/>
      <c r="XR481" s="222"/>
      <c r="XS481" s="222"/>
      <c r="XT481" s="222"/>
      <c r="XU481" s="222"/>
      <c r="XV481" s="222"/>
      <c r="XW481" s="222"/>
      <c r="XX481" s="222"/>
      <c r="XY481" s="222"/>
      <c r="XZ481" s="222"/>
      <c r="YA481" s="222"/>
      <c r="YB481" s="222"/>
      <c r="YC481" s="222"/>
      <c r="YD481" s="222"/>
      <c r="YE481" s="222"/>
      <c r="YF481" s="222"/>
      <c r="YG481" s="222"/>
      <c r="YH481" s="222"/>
      <c r="YI481" s="222"/>
      <c r="YJ481" s="222"/>
      <c r="YK481" s="222"/>
      <c r="YL481" s="222"/>
      <c r="YM481" s="222"/>
      <c r="YN481" s="222"/>
      <c r="YO481" s="222"/>
      <c r="YP481" s="222"/>
      <c r="YQ481" s="222"/>
      <c r="YR481" s="222"/>
      <c r="YS481" s="222"/>
      <c r="YT481" s="222"/>
      <c r="YU481" s="222"/>
      <c r="YV481" s="222"/>
      <c r="YW481" s="222"/>
      <c r="YX481" s="222"/>
      <c r="YY481" s="222"/>
      <c r="YZ481" s="222"/>
      <c r="ZA481" s="222"/>
      <c r="ZB481" s="222"/>
      <c r="ZC481" s="222"/>
      <c r="ZD481" s="222"/>
      <c r="ZE481" s="222"/>
      <c r="ZF481" s="222"/>
      <c r="ZG481" s="222"/>
      <c r="ZH481" s="222"/>
      <c r="ZI481" s="222"/>
      <c r="ZJ481" s="222"/>
      <c r="ZK481" s="222"/>
      <c r="ZL481" s="222"/>
      <c r="ZM481" s="222"/>
      <c r="ZN481" s="222"/>
      <c r="ZO481" s="222"/>
      <c r="ZP481" s="222"/>
      <c r="ZQ481" s="222"/>
      <c r="ZR481" s="222"/>
      <c r="ZS481" s="222"/>
      <c r="ZT481" s="222"/>
      <c r="ZU481" s="222"/>
      <c r="ZV481" s="222"/>
      <c r="ZW481" s="222"/>
      <c r="ZX481" s="222"/>
      <c r="ZY481" s="222"/>
      <c r="ZZ481" s="222"/>
      <c r="AAA481" s="222"/>
      <c r="AAB481" s="222"/>
      <c r="AAC481" s="222"/>
      <c r="AAD481" s="222"/>
      <c r="AAE481" s="222"/>
      <c r="AAF481" s="222"/>
      <c r="AAG481" s="222"/>
      <c r="AAH481" s="222"/>
      <c r="AAI481" s="222"/>
      <c r="AAJ481" s="222"/>
      <c r="AAK481" s="222"/>
      <c r="AAL481" s="222"/>
      <c r="AAM481" s="222"/>
      <c r="AAN481" s="222"/>
      <c r="AAO481" s="222"/>
      <c r="AAP481" s="222"/>
      <c r="AAQ481" s="222"/>
      <c r="AAR481" s="222"/>
      <c r="AAS481" s="222"/>
      <c r="AAT481" s="222"/>
      <c r="AAU481" s="222"/>
      <c r="AAV481" s="222"/>
      <c r="AAW481" s="222"/>
      <c r="AAX481" s="222"/>
      <c r="AAY481" s="222"/>
      <c r="AAZ481" s="222"/>
      <c r="ABA481" s="222"/>
      <c r="ABB481" s="222"/>
      <c r="ABC481" s="222"/>
      <c r="ABD481" s="222"/>
      <c r="ABE481" s="222"/>
      <c r="ABF481" s="222"/>
      <c r="ABG481" s="222"/>
      <c r="ABH481" s="222"/>
      <c r="ABI481" s="222"/>
      <c r="ABJ481" s="222"/>
      <c r="ABK481" s="222"/>
      <c r="ABL481" s="222"/>
      <c r="ABM481" s="222"/>
      <c r="ABN481" s="222"/>
      <c r="ABO481" s="222"/>
      <c r="ABP481" s="222"/>
      <c r="ABQ481" s="222"/>
      <c r="ABR481" s="222"/>
      <c r="ABS481" s="222"/>
      <c r="ABT481" s="222"/>
      <c r="ABU481" s="222"/>
      <c r="ABV481" s="222"/>
      <c r="ABW481" s="222"/>
      <c r="ABX481" s="222"/>
      <c r="ABY481" s="222"/>
      <c r="ABZ481" s="222"/>
      <c r="ACA481" s="222"/>
      <c r="ACB481" s="222"/>
      <c r="ACC481" s="222"/>
      <c r="ACD481" s="222"/>
      <c r="ACE481" s="222"/>
      <c r="ACF481" s="222"/>
      <c r="ACG481" s="222"/>
      <c r="ACH481" s="222"/>
      <c r="ACI481" s="222"/>
      <c r="ACJ481" s="222"/>
      <c r="ACK481" s="222"/>
      <c r="ACL481" s="222"/>
      <c r="ACM481" s="222"/>
      <c r="ACN481" s="222"/>
      <c r="ACO481" s="222"/>
      <c r="ACP481" s="222"/>
      <c r="ACQ481" s="222"/>
      <c r="ACR481" s="222"/>
      <c r="ACS481" s="222"/>
      <c r="ACT481" s="222"/>
      <c r="ACU481" s="222"/>
      <c r="ACV481" s="222"/>
      <c r="ACW481" s="222"/>
      <c r="ACX481" s="222"/>
      <c r="ACY481" s="222"/>
      <c r="ACZ481" s="222"/>
      <c r="ADA481" s="222"/>
      <c r="ADB481" s="222"/>
      <c r="ADC481" s="222"/>
      <c r="ADD481" s="222"/>
      <c r="ADE481" s="222"/>
      <c r="ADF481" s="222"/>
      <c r="ADG481" s="222"/>
      <c r="ADH481" s="222"/>
      <c r="ADI481" s="222"/>
      <c r="ADJ481" s="222"/>
      <c r="ADK481" s="222"/>
      <c r="ADL481" s="222"/>
      <c r="ADM481" s="222"/>
      <c r="ADN481" s="222"/>
      <c r="ADO481" s="222"/>
      <c r="ADP481" s="222"/>
      <c r="ADQ481" s="222"/>
      <c r="ADR481" s="222"/>
      <c r="ADS481" s="222"/>
      <c r="ADT481" s="222"/>
      <c r="ADU481" s="222"/>
      <c r="ADV481" s="222"/>
      <c r="ADW481" s="222"/>
      <c r="ADX481" s="222"/>
      <c r="ADY481" s="222"/>
      <c r="ADZ481" s="222"/>
      <c r="AEA481" s="222"/>
      <c r="AEB481" s="222"/>
      <c r="AEC481" s="222"/>
      <c r="AED481" s="222"/>
      <c r="AEE481" s="222"/>
      <c r="AEF481" s="222"/>
      <c r="AEG481" s="222"/>
      <c r="AEH481" s="222"/>
      <c r="AEI481" s="222"/>
      <c r="AEJ481" s="222"/>
      <c r="AEK481" s="222"/>
      <c r="AEL481" s="222"/>
      <c r="AEM481" s="222"/>
      <c r="AEN481" s="222"/>
      <c r="AEO481" s="222"/>
      <c r="AEP481" s="222"/>
      <c r="AEQ481" s="222"/>
      <c r="AER481" s="222"/>
      <c r="AES481" s="222"/>
      <c r="AET481" s="222"/>
      <c r="AEU481" s="222"/>
      <c r="AEV481" s="222"/>
      <c r="AEW481" s="222"/>
      <c r="AEX481" s="222"/>
      <c r="AEY481" s="222"/>
      <c r="AEZ481" s="222"/>
      <c r="AFA481" s="222"/>
      <c r="AFB481" s="222"/>
      <c r="AFC481" s="222"/>
      <c r="AFD481" s="222"/>
      <c r="AFE481" s="222"/>
      <c r="AFF481" s="222"/>
      <c r="AFG481" s="222"/>
      <c r="AFH481" s="222"/>
      <c r="AFI481" s="222"/>
      <c r="AFJ481" s="222"/>
      <c r="AFK481" s="222"/>
      <c r="AFL481" s="222"/>
      <c r="AFM481" s="222"/>
      <c r="AFN481" s="222"/>
      <c r="AFO481" s="222"/>
      <c r="AFP481" s="222"/>
      <c r="AFQ481" s="222"/>
      <c r="AFR481" s="222"/>
      <c r="AFS481" s="222"/>
      <c r="AFT481" s="222"/>
      <c r="AFU481" s="222"/>
      <c r="AFV481" s="222"/>
      <c r="AFW481" s="222"/>
      <c r="AFX481" s="222"/>
      <c r="AFY481" s="222"/>
      <c r="AFZ481" s="222"/>
      <c r="AGA481" s="222"/>
      <c r="AGB481" s="222"/>
      <c r="AGC481" s="222"/>
      <c r="AGD481" s="222"/>
      <c r="AGE481" s="222"/>
      <c r="AGF481" s="222"/>
      <c r="AGG481" s="222"/>
      <c r="AGH481" s="222"/>
      <c r="AGI481" s="222"/>
      <c r="AGJ481" s="222"/>
      <c r="AGK481" s="222"/>
      <c r="AGL481" s="222"/>
      <c r="AGM481" s="222"/>
      <c r="AGN481" s="222"/>
      <c r="AGO481" s="222"/>
      <c r="AGP481" s="222"/>
      <c r="AGQ481" s="222"/>
      <c r="AGR481" s="222"/>
      <c r="AGS481" s="222"/>
      <c r="AGT481" s="222"/>
      <c r="AGU481" s="222"/>
      <c r="AGV481" s="222"/>
      <c r="AGW481" s="222"/>
      <c r="AGX481" s="222"/>
      <c r="AGY481" s="222"/>
      <c r="AGZ481" s="222"/>
      <c r="AHA481" s="222"/>
      <c r="AHB481" s="222"/>
      <c r="AHC481" s="222"/>
      <c r="AHD481" s="222"/>
      <c r="AHE481" s="222"/>
      <c r="AHF481" s="222"/>
      <c r="AHG481" s="222"/>
      <c r="AHH481" s="222"/>
      <c r="AHI481" s="222"/>
      <c r="AHJ481" s="222"/>
      <c r="AHK481" s="222"/>
      <c r="AHL481" s="222"/>
      <c r="AHM481" s="222"/>
      <c r="AHN481" s="222"/>
      <c r="AHO481" s="222"/>
      <c r="AHP481" s="222"/>
      <c r="AHQ481" s="222"/>
      <c r="AHR481" s="222"/>
      <c r="AHS481" s="222"/>
      <c r="AHT481" s="222"/>
      <c r="AHU481" s="222"/>
      <c r="AHV481" s="222"/>
      <c r="AHW481" s="222"/>
      <c r="AHX481" s="222"/>
      <c r="AHY481" s="222"/>
      <c r="AHZ481" s="222"/>
      <c r="AIA481" s="222"/>
      <c r="AIB481" s="222"/>
      <c r="AIC481" s="222"/>
      <c r="AID481" s="222"/>
      <c r="AIE481" s="222"/>
      <c r="AIF481" s="222"/>
      <c r="AIG481" s="222"/>
      <c r="AIH481" s="222"/>
      <c r="AII481" s="222"/>
      <c r="AIJ481" s="222"/>
      <c r="AIK481" s="222"/>
      <c r="AIL481" s="222"/>
      <c r="AIM481" s="222"/>
      <c r="AIN481" s="222"/>
      <c r="AIO481" s="222"/>
      <c r="AIP481" s="222"/>
      <c r="AIQ481" s="222"/>
      <c r="AIR481" s="222"/>
      <c r="AIS481" s="222"/>
      <c r="AIT481" s="222"/>
      <c r="AIU481" s="222"/>
      <c r="AIV481" s="222"/>
      <c r="AIW481" s="222"/>
      <c r="AIX481" s="222"/>
      <c r="AIY481" s="222"/>
      <c r="AIZ481" s="222"/>
      <c r="AJA481" s="222"/>
      <c r="AJB481" s="222"/>
      <c r="AJC481" s="222"/>
      <c r="AJD481" s="222"/>
      <c r="AJE481" s="222"/>
      <c r="AJF481" s="222"/>
      <c r="AJG481" s="222"/>
      <c r="AJH481" s="222"/>
      <c r="AJI481" s="222"/>
      <c r="AJJ481" s="222"/>
      <c r="AJK481" s="222"/>
      <c r="AJL481" s="222"/>
      <c r="AJM481" s="222"/>
      <c r="AJN481" s="222"/>
      <c r="AJO481" s="222"/>
      <c r="AJP481" s="222"/>
      <c r="AJQ481" s="222"/>
      <c r="AJR481" s="222"/>
      <c r="AJS481" s="222"/>
      <c r="AJT481" s="222"/>
      <c r="AJU481" s="222"/>
      <c r="AJV481" s="222"/>
      <c r="AJW481" s="222"/>
      <c r="AJX481" s="222"/>
      <c r="AJY481" s="222"/>
      <c r="AJZ481" s="222"/>
      <c r="AKA481" s="222"/>
      <c r="AKB481" s="222"/>
      <c r="AKC481" s="222"/>
      <c r="AKD481" s="222"/>
      <c r="AKE481" s="222"/>
      <c r="AKF481" s="222"/>
      <c r="AKG481" s="222"/>
      <c r="AKH481" s="222"/>
      <c r="AKI481" s="222"/>
      <c r="AKJ481" s="222"/>
      <c r="AKK481" s="222"/>
      <c r="AKL481" s="222"/>
      <c r="AKM481" s="222"/>
      <c r="AKN481" s="222"/>
      <c r="AKO481" s="222"/>
      <c r="AKP481" s="222"/>
      <c r="AKQ481" s="222"/>
      <c r="AKR481" s="222"/>
      <c r="AKS481" s="222"/>
      <c r="AKT481" s="222"/>
      <c r="AKU481" s="222"/>
      <c r="AKV481" s="222"/>
      <c r="AKW481" s="222"/>
      <c r="AKX481" s="222"/>
      <c r="AKY481" s="222"/>
      <c r="AKZ481" s="222"/>
      <c r="ALA481" s="222"/>
      <c r="ALB481" s="222"/>
      <c r="ALC481" s="222"/>
      <c r="ALD481" s="222"/>
      <c r="ALE481" s="222"/>
      <c r="ALF481" s="222"/>
      <c r="ALG481" s="222"/>
      <c r="ALH481" s="222"/>
      <c r="ALI481" s="222"/>
      <c r="ALJ481" s="222"/>
      <c r="ALK481" s="222"/>
      <c r="ALL481" s="222"/>
      <c r="ALM481" s="222"/>
      <c r="ALN481" s="222"/>
      <c r="ALO481" s="222"/>
    </row>
    <row r="482" spans="1:1003" ht="15" customHeight="1" x14ac:dyDescent="0.25"/>
    <row r="483" spans="1:1003" ht="21" customHeight="1" x14ac:dyDescent="0.25"/>
    <row r="496" spans="1:1003" s="215" customFormat="1" x14ac:dyDescent="0.25">
      <c r="A496" s="212"/>
      <c r="B496" s="213"/>
      <c r="C496" s="214"/>
      <c r="D496" s="213"/>
    </row>
    <row r="497" spans="1:4" s="215" customFormat="1" x14ac:dyDescent="0.25">
      <c r="A497" s="212"/>
      <c r="B497" s="213"/>
      <c r="C497" s="214"/>
      <c r="D497" s="213"/>
    </row>
    <row r="498" spans="1:4" s="215" customFormat="1" x14ac:dyDescent="0.25">
      <c r="A498" s="212"/>
      <c r="B498" s="213"/>
      <c r="C498" s="214"/>
      <c r="D498" s="213"/>
    </row>
    <row r="499" spans="1:4" s="215" customFormat="1" x14ac:dyDescent="0.25">
      <c r="A499" s="212"/>
      <c r="B499" s="213"/>
      <c r="C499" s="214"/>
      <c r="D499" s="213"/>
    </row>
    <row r="500" spans="1:4" s="215" customFormat="1" x14ac:dyDescent="0.25">
      <c r="A500" s="212"/>
      <c r="B500" s="213"/>
      <c r="C500" s="214"/>
      <c r="D500" s="213"/>
    </row>
    <row r="501" spans="1:4" s="215" customFormat="1" x14ac:dyDescent="0.25">
      <c r="A501" s="212"/>
      <c r="B501" s="213"/>
      <c r="C501" s="214"/>
      <c r="D501" s="213"/>
    </row>
    <row r="502" spans="1:4" s="215" customFormat="1" x14ac:dyDescent="0.25">
      <c r="A502" s="212"/>
      <c r="B502" s="213"/>
      <c r="C502" s="214"/>
      <c r="D502" s="213"/>
    </row>
    <row r="503" spans="1:4" s="215" customFormat="1" x14ac:dyDescent="0.25">
      <c r="A503" s="212"/>
      <c r="B503" s="213"/>
      <c r="C503" s="214"/>
      <c r="D503" s="213"/>
    </row>
    <row r="504" spans="1:4" s="215" customFormat="1" x14ac:dyDescent="0.25">
      <c r="A504" s="212"/>
      <c r="B504" s="213"/>
      <c r="C504" s="214"/>
      <c r="D504" s="213"/>
    </row>
    <row r="505" spans="1:4" s="215" customFormat="1" x14ac:dyDescent="0.25">
      <c r="A505" s="212"/>
      <c r="B505" s="213"/>
      <c r="C505" s="214"/>
      <c r="D505" s="213"/>
    </row>
    <row r="506" spans="1:4" s="215" customFormat="1" x14ac:dyDescent="0.25">
      <c r="A506" s="212"/>
      <c r="B506" s="213"/>
      <c r="C506" s="214"/>
      <c r="D506" s="213"/>
    </row>
    <row r="507" spans="1:4" s="215" customFormat="1" x14ac:dyDescent="0.25">
      <c r="A507" s="212"/>
      <c r="B507" s="213"/>
      <c r="C507" s="214"/>
      <c r="D507" s="213"/>
    </row>
    <row r="508" spans="1:4" s="215" customFormat="1" x14ac:dyDescent="0.25">
      <c r="A508" s="212"/>
      <c r="B508" s="213"/>
      <c r="C508" s="214"/>
      <c r="D508" s="213"/>
    </row>
    <row r="509" spans="1:4" s="215" customFormat="1" x14ac:dyDescent="0.25">
      <c r="A509" s="212"/>
      <c r="B509" s="213"/>
      <c r="C509" s="214"/>
      <c r="D509" s="213"/>
    </row>
    <row r="510" spans="1:4" s="215" customFormat="1" x14ac:dyDescent="0.25">
      <c r="A510" s="212"/>
      <c r="B510" s="213"/>
      <c r="C510" s="214"/>
      <c r="D510" s="213"/>
    </row>
    <row r="511" spans="1:4" s="215" customFormat="1" x14ac:dyDescent="0.25">
      <c r="A511" s="212"/>
      <c r="B511" s="213"/>
      <c r="C511" s="214"/>
      <c r="D511" s="213"/>
    </row>
    <row r="528" spans="1:4" s="215" customFormat="1" x14ac:dyDescent="0.25">
      <c r="A528" s="212"/>
      <c r="B528" s="213"/>
      <c r="C528" s="214"/>
      <c r="D528" s="213"/>
    </row>
    <row r="529" spans="1:4" s="215" customFormat="1" x14ac:dyDescent="0.25">
      <c r="A529" s="212"/>
      <c r="B529" s="213"/>
      <c r="C529" s="214"/>
      <c r="D529" s="213"/>
    </row>
    <row r="530" spans="1:4" s="215" customFormat="1" x14ac:dyDescent="0.25">
      <c r="A530" s="212"/>
      <c r="B530" s="213"/>
      <c r="C530" s="214"/>
      <c r="D530" s="213"/>
    </row>
    <row r="531" spans="1:4" s="215" customFormat="1" x14ac:dyDescent="0.25">
      <c r="A531" s="212"/>
      <c r="B531" s="213"/>
      <c r="C531" s="214"/>
      <c r="D531" s="213"/>
    </row>
    <row r="532" spans="1:4" s="215" customFormat="1" x14ac:dyDescent="0.25">
      <c r="A532" s="212"/>
      <c r="B532" s="213"/>
      <c r="C532" s="214"/>
      <c r="D532" s="213"/>
    </row>
    <row r="533" spans="1:4" s="215" customFormat="1" x14ac:dyDescent="0.25">
      <c r="A533" s="212"/>
      <c r="B533" s="213"/>
      <c r="C533" s="214"/>
      <c r="D533" s="213"/>
    </row>
    <row r="534" spans="1:4" s="215" customFormat="1" x14ac:dyDescent="0.25">
      <c r="A534" s="212"/>
      <c r="B534" s="213"/>
      <c r="C534" s="214"/>
      <c r="D534" s="213"/>
    </row>
    <row r="535" spans="1:4" s="215" customFormat="1" x14ac:dyDescent="0.25">
      <c r="A535" s="212"/>
      <c r="B535" s="213"/>
      <c r="C535" s="214"/>
      <c r="D535" s="213"/>
    </row>
    <row r="536" spans="1:4" s="215" customFormat="1" x14ac:dyDescent="0.25">
      <c r="A536" s="212"/>
      <c r="B536" s="213"/>
      <c r="C536" s="214"/>
      <c r="D536" s="213"/>
    </row>
    <row r="537" spans="1:4" s="215" customFormat="1" x14ac:dyDescent="0.25">
      <c r="A537" s="212"/>
      <c r="B537" s="213"/>
      <c r="C537" s="214"/>
      <c r="D537" s="213"/>
    </row>
    <row r="538" spans="1:4" s="215" customFormat="1" x14ac:dyDescent="0.25">
      <c r="A538" s="212"/>
      <c r="B538" s="213"/>
      <c r="C538" s="214"/>
      <c r="D538" s="213"/>
    </row>
    <row r="539" spans="1:4" s="215" customFormat="1" x14ac:dyDescent="0.25">
      <c r="A539" s="212"/>
      <c r="B539" s="213"/>
      <c r="C539" s="214"/>
      <c r="D539" s="213"/>
    </row>
    <row r="540" spans="1:4" s="215" customFormat="1" x14ac:dyDescent="0.25">
      <c r="A540" s="212"/>
      <c r="B540" s="213"/>
      <c r="C540" s="214"/>
      <c r="D540" s="213"/>
    </row>
    <row r="541" spans="1:4" s="215" customFormat="1" x14ac:dyDescent="0.25">
      <c r="A541" s="212"/>
      <c r="B541" s="213"/>
      <c r="C541" s="214"/>
      <c r="D541" s="213"/>
    </row>
    <row r="542" spans="1:4" s="215" customFormat="1" x14ac:dyDescent="0.25">
      <c r="A542" s="212"/>
      <c r="B542" s="213"/>
      <c r="C542" s="214"/>
      <c r="D542" s="213"/>
    </row>
    <row r="543" spans="1:4" s="215" customFormat="1" x14ac:dyDescent="0.25">
      <c r="A543" s="212"/>
      <c r="B543" s="213"/>
      <c r="C543" s="214"/>
      <c r="D543" s="213"/>
    </row>
    <row r="544" spans="1:4" s="215" customFormat="1" x14ac:dyDescent="0.25">
      <c r="A544" s="212"/>
      <c r="B544" s="213"/>
      <c r="C544" s="214"/>
      <c r="D544" s="213"/>
    </row>
    <row r="545" spans="1:4" s="215" customFormat="1" x14ac:dyDescent="0.25">
      <c r="A545" s="212"/>
      <c r="B545" s="213"/>
      <c r="C545" s="214"/>
      <c r="D545" s="213"/>
    </row>
    <row r="546" spans="1:4" s="215" customFormat="1" x14ac:dyDescent="0.25">
      <c r="A546" s="212"/>
      <c r="B546" s="213"/>
      <c r="C546" s="214"/>
      <c r="D546" s="213"/>
    </row>
    <row r="547" spans="1:4" s="215" customFormat="1" x14ac:dyDescent="0.25">
      <c r="A547" s="212"/>
      <c r="B547" s="213"/>
      <c r="C547" s="214"/>
      <c r="D547" s="213"/>
    </row>
    <row r="548" spans="1:4" s="215" customFormat="1" x14ac:dyDescent="0.25">
      <c r="A548" s="212"/>
      <c r="B548" s="213"/>
      <c r="C548" s="214"/>
      <c r="D548" s="213"/>
    </row>
    <row r="549" spans="1:4" s="215" customFormat="1" x14ac:dyDescent="0.25">
      <c r="A549" s="212"/>
      <c r="B549" s="213"/>
      <c r="C549" s="214"/>
      <c r="D549" s="213"/>
    </row>
    <row r="550" spans="1:4" s="215" customFormat="1" x14ac:dyDescent="0.25">
      <c r="A550" s="212"/>
      <c r="B550" s="213"/>
      <c r="C550" s="214"/>
      <c r="D550" s="213"/>
    </row>
    <row r="551" spans="1:4" s="215" customFormat="1" x14ac:dyDescent="0.25">
      <c r="A551" s="212"/>
      <c r="B551" s="213"/>
      <c r="C551" s="214"/>
      <c r="D551" s="213"/>
    </row>
    <row r="552" spans="1:4" s="215" customFormat="1" x14ac:dyDescent="0.25">
      <c r="A552" s="212"/>
      <c r="B552" s="213"/>
      <c r="C552" s="214"/>
      <c r="D552" s="213"/>
    </row>
    <row r="553" spans="1:4" s="215" customFormat="1" x14ac:dyDescent="0.25">
      <c r="A553" s="212"/>
      <c r="B553" s="213"/>
      <c r="C553" s="214"/>
      <c r="D553" s="213"/>
    </row>
    <row r="554" spans="1:4" s="215" customFormat="1" x14ac:dyDescent="0.25">
      <c r="A554" s="212"/>
      <c r="B554" s="213"/>
      <c r="C554" s="214"/>
      <c r="D554" s="213"/>
    </row>
    <row r="555" spans="1:4" s="215" customFormat="1" x14ac:dyDescent="0.25">
      <c r="A555" s="212"/>
      <c r="B555" s="213"/>
      <c r="C555" s="214"/>
      <c r="D555" s="213"/>
    </row>
    <row r="556" spans="1:4" s="215" customFormat="1" x14ac:dyDescent="0.25">
      <c r="A556" s="212"/>
      <c r="B556" s="213"/>
      <c r="C556" s="214"/>
      <c r="D556" s="213"/>
    </row>
    <row r="557" spans="1:4" s="215" customFormat="1" x14ac:dyDescent="0.25">
      <c r="A557" s="212"/>
      <c r="B557" s="213"/>
      <c r="C557" s="214"/>
      <c r="D557" s="213"/>
    </row>
    <row r="558" spans="1:4" s="215" customFormat="1" x14ac:dyDescent="0.25">
      <c r="A558" s="212"/>
      <c r="B558" s="213"/>
      <c r="C558" s="214"/>
      <c r="D558" s="213"/>
    </row>
    <row r="559" spans="1:4" s="215" customFormat="1" x14ac:dyDescent="0.25">
      <c r="A559" s="212"/>
      <c r="B559" s="213"/>
      <c r="C559" s="214"/>
      <c r="D559" s="213"/>
    </row>
    <row r="560" spans="1:4" s="215" customFormat="1" x14ac:dyDescent="0.25">
      <c r="A560" s="212"/>
      <c r="B560" s="213"/>
      <c r="C560" s="214"/>
      <c r="D560" s="213"/>
    </row>
    <row r="561" spans="1:4" s="215" customFormat="1" x14ac:dyDescent="0.25">
      <c r="A561" s="212"/>
      <c r="B561" s="213"/>
      <c r="C561" s="214"/>
      <c r="D561" s="213"/>
    </row>
    <row r="562" spans="1:4" s="215" customFormat="1" x14ac:dyDescent="0.25">
      <c r="A562" s="212"/>
      <c r="B562" s="213"/>
      <c r="C562" s="214"/>
      <c r="D562" s="213"/>
    </row>
    <row r="563" spans="1:4" s="215" customFormat="1" x14ac:dyDescent="0.25">
      <c r="A563" s="212"/>
      <c r="B563" s="213"/>
      <c r="C563" s="214"/>
      <c r="D563" s="213"/>
    </row>
    <row r="564" spans="1:4" s="215" customFormat="1" x14ac:dyDescent="0.25">
      <c r="A564" s="212"/>
      <c r="B564" s="213"/>
      <c r="C564" s="214"/>
      <c r="D564" s="213"/>
    </row>
    <row r="565" spans="1:4" s="215" customFormat="1" x14ac:dyDescent="0.25">
      <c r="A565" s="212"/>
      <c r="B565" s="213"/>
      <c r="C565" s="214"/>
      <c r="D565" s="213"/>
    </row>
    <row r="566" spans="1:4" s="215" customFormat="1" x14ac:dyDescent="0.25">
      <c r="A566" s="212"/>
      <c r="B566" s="213"/>
      <c r="C566" s="214"/>
      <c r="D566" s="213"/>
    </row>
    <row r="567" spans="1:4" s="215" customFormat="1" x14ac:dyDescent="0.25">
      <c r="A567" s="212"/>
      <c r="B567" s="213"/>
      <c r="C567" s="214"/>
      <c r="D567" s="213"/>
    </row>
    <row r="568" spans="1:4" s="215" customFormat="1" x14ac:dyDescent="0.25">
      <c r="A568" s="212"/>
      <c r="B568" s="213"/>
      <c r="C568" s="214"/>
      <c r="D568" s="213"/>
    </row>
    <row r="569" spans="1:4" s="215" customFormat="1" x14ac:dyDescent="0.25">
      <c r="A569" s="212"/>
      <c r="B569" s="213"/>
      <c r="C569" s="214"/>
      <c r="D569" s="213"/>
    </row>
    <row r="570" spans="1:4" s="215" customFormat="1" x14ac:dyDescent="0.25">
      <c r="A570" s="212"/>
      <c r="B570" s="213"/>
      <c r="C570" s="214"/>
      <c r="D570" s="213"/>
    </row>
    <row r="571" spans="1:4" s="215" customFormat="1" x14ac:dyDescent="0.25">
      <c r="A571" s="212"/>
      <c r="B571" s="213"/>
      <c r="C571" s="214"/>
      <c r="D571" s="213"/>
    </row>
    <row r="572" spans="1:4" s="215" customFormat="1" x14ac:dyDescent="0.25">
      <c r="A572" s="212"/>
      <c r="B572" s="213"/>
      <c r="C572" s="214"/>
      <c r="D572" s="213"/>
    </row>
    <row r="573" spans="1:4" s="215" customFormat="1" x14ac:dyDescent="0.25">
      <c r="A573" s="212"/>
      <c r="B573" s="213"/>
      <c r="C573" s="214"/>
      <c r="D573" s="213"/>
    </row>
    <row r="574" spans="1:4" s="215" customFormat="1" x14ac:dyDescent="0.25">
      <c r="A574" s="212"/>
      <c r="B574" s="213"/>
      <c r="C574" s="214"/>
      <c r="D574" s="213"/>
    </row>
    <row r="575" spans="1:4" s="215" customFormat="1" x14ac:dyDescent="0.25">
      <c r="A575" s="212"/>
      <c r="B575" s="213"/>
      <c r="C575" s="214"/>
      <c r="D575" s="213"/>
    </row>
    <row r="576" spans="1:4" s="215" customFormat="1" x14ac:dyDescent="0.25">
      <c r="A576" s="212"/>
      <c r="B576" s="213"/>
      <c r="C576" s="214"/>
      <c r="D576" s="213"/>
    </row>
    <row r="577" spans="1:4" s="215" customFormat="1" x14ac:dyDescent="0.25">
      <c r="A577" s="212"/>
      <c r="B577" s="213"/>
      <c r="C577" s="214"/>
      <c r="D577" s="213"/>
    </row>
    <row r="578" spans="1:4" s="215" customFormat="1" x14ac:dyDescent="0.25">
      <c r="A578" s="212"/>
      <c r="B578" s="213"/>
      <c r="C578" s="214"/>
      <c r="D578" s="213"/>
    </row>
    <row r="579" spans="1:4" s="215" customFormat="1" x14ac:dyDescent="0.25">
      <c r="A579" s="212"/>
      <c r="B579" s="213"/>
      <c r="C579" s="214"/>
      <c r="D579" s="213"/>
    </row>
    <row r="580" spans="1:4" s="215" customFormat="1" x14ac:dyDescent="0.25">
      <c r="A580" s="212"/>
      <c r="B580" s="213"/>
      <c r="C580" s="214"/>
      <c r="D580" s="213"/>
    </row>
    <row r="581" spans="1:4" s="215" customFormat="1" x14ac:dyDescent="0.25">
      <c r="A581" s="212"/>
      <c r="B581" s="213"/>
      <c r="C581" s="214"/>
      <c r="D581" s="213"/>
    </row>
    <row r="582" spans="1:4" s="215" customFormat="1" x14ac:dyDescent="0.25">
      <c r="A582" s="212"/>
      <c r="B582" s="213"/>
      <c r="C582" s="214"/>
      <c r="D582" s="213"/>
    </row>
    <row r="583" spans="1:4" s="215" customFormat="1" x14ac:dyDescent="0.25">
      <c r="A583" s="212"/>
      <c r="B583" s="213"/>
      <c r="C583" s="214"/>
      <c r="D583" s="213"/>
    </row>
    <row r="584" spans="1:4" s="215" customFormat="1" x14ac:dyDescent="0.25">
      <c r="A584" s="212"/>
      <c r="B584" s="213"/>
      <c r="C584" s="214"/>
      <c r="D584" s="213"/>
    </row>
    <row r="585" spans="1:4" s="215" customFormat="1" x14ac:dyDescent="0.25">
      <c r="A585" s="212"/>
      <c r="B585" s="213"/>
      <c r="C585" s="214"/>
      <c r="D585" s="213"/>
    </row>
    <row r="586" spans="1:4" s="215" customFormat="1" x14ac:dyDescent="0.25">
      <c r="A586" s="212"/>
      <c r="B586" s="213"/>
      <c r="C586" s="214"/>
      <c r="D586" s="213"/>
    </row>
    <row r="587" spans="1:4" s="215" customFormat="1" x14ac:dyDescent="0.25">
      <c r="A587" s="212"/>
      <c r="B587" s="213"/>
      <c r="C587" s="214"/>
      <c r="D587" s="213"/>
    </row>
    <row r="588" spans="1:4" s="215" customFormat="1" x14ac:dyDescent="0.25">
      <c r="A588" s="212"/>
      <c r="B588" s="213"/>
      <c r="C588" s="214"/>
      <c r="D588" s="213"/>
    </row>
    <row r="589" spans="1:4" s="215" customFormat="1" x14ac:dyDescent="0.25">
      <c r="A589" s="212"/>
      <c r="B589" s="213"/>
      <c r="C589" s="214"/>
      <c r="D589" s="213"/>
    </row>
    <row r="590" spans="1:4" s="215" customFormat="1" x14ac:dyDescent="0.25">
      <c r="A590" s="212"/>
      <c r="B590" s="213"/>
      <c r="C590" s="214"/>
      <c r="D590" s="213"/>
    </row>
    <row r="591" spans="1:4" s="215" customFormat="1" x14ac:dyDescent="0.25">
      <c r="A591" s="212"/>
      <c r="B591" s="213"/>
      <c r="C591" s="214"/>
      <c r="D591" s="213"/>
    </row>
    <row r="592" spans="1:4" s="215" customFormat="1" x14ac:dyDescent="0.25">
      <c r="A592" s="212"/>
      <c r="B592" s="213"/>
      <c r="C592" s="214"/>
      <c r="D592" s="213"/>
    </row>
    <row r="593" spans="1:4" s="215" customFormat="1" x14ac:dyDescent="0.25">
      <c r="A593" s="212"/>
      <c r="B593" s="213"/>
      <c r="C593" s="214"/>
      <c r="D593" s="213"/>
    </row>
    <row r="594" spans="1:4" s="215" customFormat="1" x14ac:dyDescent="0.25">
      <c r="A594" s="212"/>
      <c r="B594" s="213"/>
      <c r="C594" s="214"/>
      <c r="D594" s="213"/>
    </row>
    <row r="595" spans="1:4" s="215" customFormat="1" x14ac:dyDescent="0.25">
      <c r="A595" s="212"/>
      <c r="B595" s="213"/>
      <c r="C595" s="214"/>
      <c r="D595" s="213"/>
    </row>
    <row r="596" spans="1:4" s="215" customFormat="1" x14ac:dyDescent="0.25">
      <c r="A596" s="212"/>
      <c r="B596" s="213"/>
      <c r="C596" s="214"/>
      <c r="D596" s="213"/>
    </row>
    <row r="597" spans="1:4" s="215" customFormat="1" x14ac:dyDescent="0.25">
      <c r="A597" s="212"/>
      <c r="B597" s="213"/>
      <c r="C597" s="214"/>
      <c r="D597" s="213"/>
    </row>
    <row r="598" spans="1:4" s="215" customFormat="1" x14ac:dyDescent="0.25">
      <c r="A598" s="212"/>
      <c r="B598" s="213"/>
      <c r="C598" s="214"/>
      <c r="D598" s="213"/>
    </row>
    <row r="599" spans="1:4" s="215" customFormat="1" x14ac:dyDescent="0.25">
      <c r="A599" s="212"/>
      <c r="B599" s="213"/>
      <c r="C599" s="214"/>
      <c r="D599" s="213"/>
    </row>
    <row r="600" spans="1:4" s="215" customFormat="1" x14ac:dyDescent="0.25">
      <c r="A600" s="212"/>
      <c r="B600" s="213"/>
      <c r="C600" s="214"/>
      <c r="D600" s="213"/>
    </row>
    <row r="601" spans="1:4" s="215" customFormat="1" x14ac:dyDescent="0.25">
      <c r="A601" s="212"/>
      <c r="B601" s="213"/>
      <c r="C601" s="214"/>
      <c r="D601" s="213"/>
    </row>
    <row r="602" spans="1:4" s="215" customFormat="1" x14ac:dyDescent="0.25">
      <c r="A602" s="212"/>
      <c r="B602" s="213"/>
      <c r="C602" s="214"/>
      <c r="D602" s="213"/>
    </row>
  </sheetData>
  <mergeCells count="3">
    <mergeCell ref="A8:D8"/>
    <mergeCell ref="A9:D9"/>
    <mergeCell ref="A11:D11"/>
  </mergeCells>
  <pageMargins left="0.70866141732283472" right="0.70866141732283472" top="0.74803149606299213" bottom="0.74803149606299213" header="0.31496062992125984" footer="0.31496062992125984"/>
  <pageSetup scale="68" fitToHeight="0" orientation="portrait" r:id="rId1"/>
  <headerFooter>
    <oddFooter>Página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DFA8B-12DD-44ED-B857-DCC0CD342B1F}">
  <sheetPr>
    <pageSetUpPr fitToPage="1"/>
  </sheetPr>
  <dimension ref="B1:G68"/>
  <sheetViews>
    <sheetView topLeftCell="A48" workbookViewId="0">
      <selection activeCell="I56" sqref="I56"/>
    </sheetView>
  </sheetViews>
  <sheetFormatPr baseColWidth="10" defaultColWidth="10" defaultRowHeight="15" x14ac:dyDescent="0.15"/>
  <cols>
    <col min="1" max="1" width="2.5" style="425" customWidth="1"/>
    <col min="2" max="2" width="10" style="424"/>
    <col min="3" max="3" width="53.875" style="424" customWidth="1"/>
    <col min="4" max="4" width="1.5" style="424" customWidth="1"/>
    <col min="5" max="5" width="19.25" style="424" customWidth="1"/>
    <col min="6" max="6" width="20" style="424" customWidth="1"/>
    <col min="7" max="7" width="15.375" style="425" bestFit="1" customWidth="1"/>
    <col min="8" max="8" width="10" style="425"/>
    <col min="9" max="10" width="15.375" style="425" bestFit="1" customWidth="1"/>
    <col min="11" max="16384" width="10" style="425"/>
  </cols>
  <sheetData>
    <row r="1" spans="2:7" ht="15.75" thickBot="1" x14ac:dyDescent="0.2"/>
    <row r="2" spans="2:7" x14ac:dyDescent="0.15">
      <c r="B2" s="426"/>
      <c r="C2" s="427"/>
      <c r="D2" s="427"/>
      <c r="E2" s="427"/>
      <c r="F2" s="428"/>
    </row>
    <row r="3" spans="2:7" ht="18.75" x14ac:dyDescent="0.15">
      <c r="B3" s="429"/>
      <c r="C3" s="430"/>
      <c r="D3" s="430"/>
      <c r="E3" s="430"/>
      <c r="F3" s="431"/>
    </row>
    <row r="4" spans="2:7" ht="18.75" x14ac:dyDescent="0.15">
      <c r="B4" s="429"/>
      <c r="C4" s="430"/>
      <c r="D4" s="430"/>
      <c r="E4" s="430"/>
      <c r="F4" s="431"/>
    </row>
    <row r="5" spans="2:7" ht="15.75" x14ac:dyDescent="0.15">
      <c r="B5" s="432" t="s">
        <v>376</v>
      </c>
      <c r="C5" s="433"/>
      <c r="D5" s="433"/>
      <c r="E5" s="433"/>
      <c r="F5" s="434"/>
    </row>
    <row r="6" spans="2:7" ht="15.75" x14ac:dyDescent="0.15">
      <c r="B6" s="432" t="s">
        <v>377</v>
      </c>
      <c r="C6" s="433"/>
      <c r="D6" s="433"/>
      <c r="E6" s="433"/>
      <c r="F6" s="434"/>
    </row>
    <row r="7" spans="2:7" ht="16.5" thickBot="1" x14ac:dyDescent="0.2">
      <c r="B7" s="435" t="s">
        <v>2</v>
      </c>
      <c r="C7" s="436"/>
      <c r="D7" s="436"/>
      <c r="E7" s="436"/>
      <c r="F7" s="437"/>
    </row>
    <row r="8" spans="2:7" ht="19.5" thickBot="1" x14ac:dyDescent="0.2">
      <c r="B8" s="438"/>
      <c r="C8" s="439"/>
      <c r="D8" s="440"/>
      <c r="E8" s="441">
        <v>2024</v>
      </c>
      <c r="F8" s="441">
        <v>2023</v>
      </c>
    </row>
    <row r="9" spans="2:7" x14ac:dyDescent="0.15">
      <c r="B9" s="442" t="s">
        <v>378</v>
      </c>
      <c r="C9" s="443"/>
      <c r="D9" s="443"/>
      <c r="E9" s="444"/>
      <c r="F9" s="445"/>
    </row>
    <row r="10" spans="2:7" s="451" customFormat="1" ht="15.75" x14ac:dyDescent="0.25">
      <c r="B10" s="446"/>
      <c r="C10" s="447" t="s">
        <v>379</v>
      </c>
      <c r="D10" s="448"/>
      <c r="E10" s="449">
        <v>1036516557.95</v>
      </c>
      <c r="F10" s="450">
        <v>1554613429.8699999</v>
      </c>
    </row>
    <row r="11" spans="2:7" s="451" customFormat="1" ht="15.75" x14ac:dyDescent="0.25">
      <c r="B11" s="446"/>
      <c r="C11" s="447" t="s">
        <v>380</v>
      </c>
      <c r="D11" s="448"/>
      <c r="E11" s="449">
        <v>13578611948.32</v>
      </c>
      <c r="F11" s="450">
        <v>3224361550.75</v>
      </c>
      <c r="G11" s="452"/>
    </row>
    <row r="12" spans="2:7" ht="15.75" x14ac:dyDescent="0.25">
      <c r="B12" s="453"/>
      <c r="C12" s="447" t="s">
        <v>381</v>
      </c>
      <c r="D12" s="448"/>
      <c r="E12" s="449">
        <v>42268.9</v>
      </c>
      <c r="F12" s="450">
        <v>1952.52</v>
      </c>
    </row>
    <row r="13" spans="2:7" ht="15.75" x14ac:dyDescent="0.25">
      <c r="B13" s="453"/>
      <c r="C13" s="447" t="s">
        <v>382</v>
      </c>
      <c r="D13" s="448"/>
      <c r="E13" s="449">
        <v>8187234804.3999996</v>
      </c>
      <c r="F13" s="450">
        <v>-24605456.25</v>
      </c>
    </row>
    <row r="14" spans="2:7" s="451" customFormat="1" ht="15.75" x14ac:dyDescent="0.25">
      <c r="B14" s="446"/>
      <c r="C14" s="447" t="s">
        <v>383</v>
      </c>
      <c r="D14" s="448"/>
      <c r="E14" s="449">
        <v>-1734978126.77</v>
      </c>
      <c r="F14" s="450">
        <v>-1272623319.3399999</v>
      </c>
    </row>
    <row r="15" spans="2:7" s="451" customFormat="1" ht="15.75" x14ac:dyDescent="0.25">
      <c r="B15" s="446"/>
      <c r="C15" s="447" t="s">
        <v>384</v>
      </c>
      <c r="D15" s="448"/>
      <c r="E15" s="449">
        <v>-245688272.59999999</v>
      </c>
      <c r="F15" s="450">
        <v>1668664391.9200001</v>
      </c>
    </row>
    <row r="16" spans="2:7" s="451" customFormat="1" ht="15.75" x14ac:dyDescent="0.25">
      <c r="B16" s="446"/>
      <c r="C16" s="447" t="s">
        <v>385</v>
      </c>
      <c r="D16" s="448"/>
      <c r="E16" s="449">
        <v>-5939122849.71</v>
      </c>
      <c r="F16" s="450">
        <v>-92551.03</v>
      </c>
    </row>
    <row r="17" spans="2:7" s="451" customFormat="1" ht="15.75" x14ac:dyDescent="0.25">
      <c r="B17" s="446"/>
      <c r="C17" s="447" t="s">
        <v>386</v>
      </c>
      <c r="D17" s="448"/>
      <c r="E17" s="449">
        <f>'[1]Pivot banco'!C33</f>
        <v>0</v>
      </c>
      <c r="F17" s="454">
        <v>-1896607061</v>
      </c>
      <c r="G17" s="455"/>
    </row>
    <row r="18" spans="2:7" s="451" customFormat="1" ht="15.75" customHeight="1" thickBot="1" x14ac:dyDescent="0.3">
      <c r="B18" s="456"/>
      <c r="C18" s="447" t="s">
        <v>387</v>
      </c>
      <c r="D18" s="457"/>
      <c r="E18" s="449">
        <v>-14239440920.42</v>
      </c>
      <c r="F18" s="458">
        <v>0</v>
      </c>
    </row>
    <row r="19" spans="2:7" ht="19.5" thickBot="1" x14ac:dyDescent="0.2">
      <c r="B19" s="459" t="s">
        <v>388</v>
      </c>
      <c r="C19" s="460"/>
      <c r="D19" s="461"/>
      <c r="E19" s="462">
        <f>SUM(E10:E18)</f>
        <v>643175410.0700016</v>
      </c>
      <c r="F19" s="463">
        <f>SUM(F10:F18)</f>
        <v>3253712937.4400005</v>
      </c>
    </row>
    <row r="20" spans="2:7" x14ac:dyDescent="0.15">
      <c r="B20" s="453"/>
      <c r="C20" s="448" t="s">
        <v>28</v>
      </c>
      <c r="D20" s="448"/>
      <c r="E20" s="464"/>
      <c r="F20" s="454"/>
    </row>
    <row r="21" spans="2:7" x14ac:dyDescent="0.15">
      <c r="B21" s="442" t="s">
        <v>389</v>
      </c>
      <c r="C21" s="443"/>
      <c r="D21" s="443"/>
      <c r="E21" s="465"/>
      <c r="F21" s="454"/>
    </row>
    <row r="22" spans="2:7" s="451" customFormat="1" ht="15" hidden="1" customHeight="1" x14ac:dyDescent="0.25">
      <c r="B22" s="446"/>
      <c r="C22" s="466" t="s">
        <v>390</v>
      </c>
      <c r="D22" s="448"/>
      <c r="E22" s="449">
        <v>0</v>
      </c>
      <c r="F22" s="450">
        <v>0</v>
      </c>
    </row>
    <row r="23" spans="2:7" s="451" customFormat="1" ht="30" hidden="1" customHeight="1" x14ac:dyDescent="0.25">
      <c r="B23" s="446"/>
      <c r="C23" s="466" t="s">
        <v>391</v>
      </c>
      <c r="D23" s="448"/>
      <c r="E23" s="449">
        <v>0</v>
      </c>
      <c r="F23" s="450">
        <v>0</v>
      </c>
    </row>
    <row r="24" spans="2:7" s="451" customFormat="1" ht="30" hidden="1" x14ac:dyDescent="0.25">
      <c r="B24" s="446"/>
      <c r="C24" s="466" t="s">
        <v>392</v>
      </c>
      <c r="D24" s="448"/>
      <c r="E24" s="449">
        <v>0</v>
      </c>
      <c r="F24" s="450">
        <v>0</v>
      </c>
    </row>
    <row r="25" spans="2:7" s="451" customFormat="1" hidden="1" x14ac:dyDescent="0.25">
      <c r="B25" s="446"/>
      <c r="C25" s="466" t="s">
        <v>393</v>
      </c>
      <c r="D25" s="448"/>
      <c r="E25" s="449">
        <v>0</v>
      </c>
      <c r="F25" s="450">
        <v>0</v>
      </c>
    </row>
    <row r="26" spans="2:7" s="451" customFormat="1" ht="30" hidden="1" x14ac:dyDescent="0.25">
      <c r="B26" s="446"/>
      <c r="C26" s="466" t="s">
        <v>394</v>
      </c>
      <c r="D26" s="448"/>
      <c r="E26" s="449">
        <v>0</v>
      </c>
      <c r="F26" s="450">
        <v>0</v>
      </c>
    </row>
    <row r="27" spans="2:7" s="451" customFormat="1" hidden="1" x14ac:dyDescent="0.25">
      <c r="B27" s="446"/>
      <c r="C27" s="466" t="s">
        <v>382</v>
      </c>
      <c r="D27" s="448"/>
      <c r="E27" s="449">
        <v>0</v>
      </c>
      <c r="F27" s="450">
        <v>0</v>
      </c>
    </row>
    <row r="28" spans="2:7" s="451" customFormat="1" hidden="1" x14ac:dyDescent="0.25">
      <c r="B28" s="456"/>
      <c r="C28" s="467"/>
      <c r="D28" s="457"/>
      <c r="E28" s="449"/>
      <c r="F28" s="450"/>
    </row>
    <row r="29" spans="2:7" ht="20.25" customHeight="1" x14ac:dyDescent="0.15">
      <c r="B29" s="453"/>
      <c r="C29" s="466" t="s">
        <v>395</v>
      </c>
      <c r="D29" s="448"/>
      <c r="E29" s="464">
        <v>-6886747.3499999996</v>
      </c>
      <c r="F29" s="454">
        <v>-1345000.05</v>
      </c>
    </row>
    <row r="30" spans="2:7" ht="21" customHeight="1" thickBot="1" x14ac:dyDescent="0.2">
      <c r="B30" s="453"/>
      <c r="C30" s="466" t="s">
        <v>396</v>
      </c>
      <c r="D30" s="448"/>
      <c r="E30" s="464">
        <v>-3673498538.5999999</v>
      </c>
      <c r="F30" s="454">
        <v>-4187832305.6300001</v>
      </c>
      <c r="G30" s="468"/>
    </row>
    <row r="31" spans="2:7" ht="19.5" thickBot="1" x14ac:dyDescent="0.2">
      <c r="B31" s="459" t="s">
        <v>397</v>
      </c>
      <c r="C31" s="460"/>
      <c r="D31" s="461"/>
      <c r="E31" s="462">
        <f>SUM(E22:E30)</f>
        <v>-3680385285.9499998</v>
      </c>
      <c r="F31" s="463">
        <f>SUM(F22:F30)</f>
        <v>-4189177305.6800003</v>
      </c>
      <c r="G31" s="468"/>
    </row>
    <row r="32" spans="2:7" ht="15.75" thickBot="1" x14ac:dyDescent="0.2">
      <c r="B32" s="469" t="s">
        <v>28</v>
      </c>
      <c r="C32" s="470"/>
      <c r="D32" s="470"/>
      <c r="E32" s="470"/>
      <c r="F32" s="471"/>
      <c r="G32" s="468"/>
    </row>
    <row r="33" spans="2:7" ht="15.75" hidden="1" thickBot="1" x14ac:dyDescent="0.2">
      <c r="B33" s="472"/>
      <c r="E33" s="473"/>
      <c r="F33" s="474"/>
    </row>
    <row r="34" spans="2:7" s="451" customFormat="1" ht="15.75" hidden="1" thickBot="1" x14ac:dyDescent="0.3">
      <c r="B34" s="475" t="s">
        <v>398</v>
      </c>
      <c r="C34" s="476"/>
      <c r="D34" s="476"/>
      <c r="E34" s="477"/>
      <c r="F34" s="474"/>
    </row>
    <row r="35" spans="2:7" s="451" customFormat="1" ht="15.75" hidden="1" thickBot="1" x14ac:dyDescent="0.3">
      <c r="B35" s="478"/>
      <c r="C35" s="479" t="s">
        <v>399</v>
      </c>
      <c r="D35" s="424"/>
      <c r="E35" s="480">
        <v>0</v>
      </c>
      <c r="F35" s="481">
        <v>0</v>
      </c>
    </row>
    <row r="36" spans="2:7" s="451" customFormat="1" ht="15.75" hidden="1" thickBot="1" x14ac:dyDescent="0.3">
      <c r="B36" s="478"/>
      <c r="C36" s="479" t="s">
        <v>400</v>
      </c>
      <c r="D36" s="424"/>
      <c r="E36" s="480">
        <v>0</v>
      </c>
      <c r="F36" s="481">
        <v>0</v>
      </c>
    </row>
    <row r="37" spans="2:7" s="451" customFormat="1" ht="15.75" hidden="1" thickBot="1" x14ac:dyDescent="0.3">
      <c r="B37" s="478"/>
      <c r="C37" s="479" t="s">
        <v>401</v>
      </c>
      <c r="D37" s="424"/>
      <c r="E37" s="480">
        <v>0</v>
      </c>
      <c r="F37" s="481">
        <v>0</v>
      </c>
    </row>
    <row r="38" spans="2:7" s="451" customFormat="1" ht="15.75" hidden="1" thickBot="1" x14ac:dyDescent="0.3">
      <c r="B38" s="478"/>
      <c r="C38" s="479" t="s">
        <v>402</v>
      </c>
      <c r="D38" s="424"/>
      <c r="E38" s="480">
        <v>0</v>
      </c>
      <c r="F38" s="481">
        <v>0</v>
      </c>
    </row>
    <row r="39" spans="2:7" s="451" customFormat="1" ht="15.75" hidden="1" thickBot="1" x14ac:dyDescent="0.3">
      <c r="B39" s="478"/>
      <c r="C39" s="479" t="s">
        <v>382</v>
      </c>
      <c r="D39" s="424"/>
      <c r="E39" s="480">
        <v>0</v>
      </c>
      <c r="F39" s="481">
        <v>0</v>
      </c>
    </row>
    <row r="40" spans="2:7" s="451" customFormat="1" ht="15.75" hidden="1" thickBot="1" x14ac:dyDescent="0.3">
      <c r="B40" s="475"/>
      <c r="C40" s="482"/>
      <c r="D40" s="483"/>
      <c r="E40" s="480"/>
      <c r="F40" s="481"/>
    </row>
    <row r="41" spans="2:7" s="451" customFormat="1" ht="30.75" hidden="1" thickBot="1" x14ac:dyDescent="0.3">
      <c r="B41" s="478"/>
      <c r="C41" s="479" t="s">
        <v>403</v>
      </c>
      <c r="D41" s="424"/>
      <c r="E41" s="480">
        <v>0</v>
      </c>
      <c r="F41" s="481">
        <v>0</v>
      </c>
    </row>
    <row r="42" spans="2:7" s="451" customFormat="1" ht="30.75" hidden="1" thickBot="1" x14ac:dyDescent="0.3">
      <c r="B42" s="478"/>
      <c r="C42" s="479" t="s">
        <v>404</v>
      </c>
      <c r="D42" s="424"/>
      <c r="E42" s="480">
        <v>0</v>
      </c>
      <c r="F42" s="481">
        <v>0</v>
      </c>
    </row>
    <row r="43" spans="2:7" s="451" customFormat="1" ht="15.75" hidden="1" thickBot="1" x14ac:dyDescent="0.3">
      <c r="B43" s="478"/>
      <c r="C43" s="479" t="s">
        <v>405</v>
      </c>
      <c r="D43" s="424"/>
      <c r="E43" s="480">
        <v>0</v>
      </c>
      <c r="F43" s="481">
        <v>0</v>
      </c>
    </row>
    <row r="44" spans="2:7" s="451" customFormat="1" ht="15.75" hidden="1" thickBot="1" x14ac:dyDescent="0.3">
      <c r="B44" s="478"/>
      <c r="C44" s="479" t="s">
        <v>406</v>
      </c>
      <c r="D44" s="424"/>
      <c r="E44" s="480">
        <v>0</v>
      </c>
      <c r="F44" s="481">
        <v>0</v>
      </c>
    </row>
    <row r="45" spans="2:7" s="451" customFormat="1" ht="15.75" hidden="1" thickBot="1" x14ac:dyDescent="0.3">
      <c r="B45" s="478"/>
      <c r="C45" s="479" t="s">
        <v>407</v>
      </c>
      <c r="D45" s="424"/>
      <c r="E45" s="480">
        <v>0</v>
      </c>
      <c r="F45" s="481">
        <v>0</v>
      </c>
    </row>
    <row r="46" spans="2:7" s="451" customFormat="1" ht="15.75" hidden="1" thickBot="1" x14ac:dyDescent="0.3">
      <c r="B46" s="478"/>
      <c r="C46" s="479" t="s">
        <v>408</v>
      </c>
      <c r="D46" s="424"/>
      <c r="E46" s="480">
        <v>0</v>
      </c>
      <c r="F46" s="481">
        <v>0</v>
      </c>
    </row>
    <row r="47" spans="2:7" s="451" customFormat="1" ht="19.5" thickBot="1" x14ac:dyDescent="0.3">
      <c r="B47" s="484" t="s">
        <v>409</v>
      </c>
      <c r="C47" s="485"/>
      <c r="D47" s="483"/>
      <c r="E47" s="486">
        <f>SUM(E35:E46)</f>
        <v>0</v>
      </c>
      <c r="F47" s="486">
        <f>SUM(F35:F46)</f>
        <v>0</v>
      </c>
      <c r="G47" s="455"/>
    </row>
    <row r="48" spans="2:7" s="451" customFormat="1" ht="18.75" x14ac:dyDescent="0.25">
      <c r="B48" s="487"/>
      <c r="C48" s="488" t="s">
        <v>410</v>
      </c>
      <c r="D48" s="457"/>
      <c r="E48" s="464">
        <v>0</v>
      </c>
      <c r="F48" s="489">
        <v>3790401798.1799998</v>
      </c>
      <c r="G48" s="455"/>
    </row>
    <row r="49" spans="2:7" s="451" customFormat="1" ht="19.5" thickBot="1" x14ac:dyDescent="0.3">
      <c r="B49" s="487"/>
      <c r="C49" s="488" t="s">
        <v>382</v>
      </c>
      <c r="D49" s="457"/>
      <c r="E49" s="464">
        <v>0</v>
      </c>
      <c r="F49" s="490">
        <v>138395329.75999999</v>
      </c>
      <c r="G49" s="455"/>
    </row>
    <row r="50" spans="2:7" s="451" customFormat="1" ht="19.5" thickBot="1" x14ac:dyDescent="0.3">
      <c r="B50" s="484" t="s">
        <v>409</v>
      </c>
      <c r="C50" s="485"/>
      <c r="D50" s="483"/>
      <c r="E50" s="462">
        <f>SUM(E41:E49)</f>
        <v>0</v>
      </c>
      <c r="F50" s="463">
        <f>SUM(F41:F49)</f>
        <v>3928797127.9399996</v>
      </c>
      <c r="G50" s="455"/>
    </row>
    <row r="51" spans="2:7" ht="15.75" customHeight="1" x14ac:dyDescent="0.15">
      <c r="B51" s="491" t="s">
        <v>411</v>
      </c>
      <c r="C51" s="448"/>
      <c r="D51" s="448"/>
      <c r="E51" s="464">
        <v>-3037209875.8800001</v>
      </c>
      <c r="F51" s="454">
        <v>2993332759.3200002</v>
      </c>
      <c r="G51" s="492"/>
    </row>
    <row r="52" spans="2:7" ht="16.5" customHeight="1" thickBot="1" x14ac:dyDescent="0.2">
      <c r="B52" s="453" t="s">
        <v>412</v>
      </c>
      <c r="C52" s="448"/>
      <c r="D52" s="448"/>
      <c r="E52" s="464">
        <v>6271300242.4499998</v>
      </c>
      <c r="F52" s="464">
        <v>3277967483.1300001</v>
      </c>
      <c r="G52" s="492"/>
    </row>
    <row r="53" spans="2:7" ht="19.5" thickBot="1" x14ac:dyDescent="0.2">
      <c r="B53" s="459" t="s">
        <v>413</v>
      </c>
      <c r="C53" s="460"/>
      <c r="E53" s="493">
        <f>SUM(E51:E52)</f>
        <v>3234090366.5699997</v>
      </c>
      <c r="F53" s="493">
        <f>SUM(F51:F52)</f>
        <v>6271300242.4500008</v>
      </c>
      <c r="G53" s="468"/>
    </row>
    <row r="54" spans="2:7" hidden="1" x14ac:dyDescent="0.15">
      <c r="B54" s="494"/>
      <c r="C54" s="495"/>
      <c r="D54" s="495"/>
      <c r="E54" s="496"/>
      <c r="F54" s="497"/>
    </row>
    <row r="55" spans="2:7" ht="11.25" customHeight="1" thickBot="1" x14ac:dyDescent="0.2">
      <c r="B55" s="498"/>
      <c r="C55" s="499"/>
      <c r="D55" s="499"/>
      <c r="E55" s="500"/>
      <c r="F55" s="501"/>
    </row>
    <row r="56" spans="2:7" x14ac:dyDescent="0.15">
      <c r="E56" s="502"/>
      <c r="F56" s="502"/>
    </row>
    <row r="60" spans="2:7" ht="15.75" x14ac:dyDescent="0.15">
      <c r="B60" s="503" t="s">
        <v>61</v>
      </c>
      <c r="C60" s="503"/>
      <c r="D60" s="504"/>
      <c r="E60" s="503" t="s">
        <v>119</v>
      </c>
      <c r="F60" s="503"/>
    </row>
    <row r="61" spans="2:7" ht="15.75" x14ac:dyDescent="0.15">
      <c r="B61" s="505" t="s">
        <v>63</v>
      </c>
      <c r="C61" s="505"/>
      <c r="D61" s="504"/>
      <c r="E61" s="506" t="s">
        <v>64</v>
      </c>
      <c r="F61" s="506"/>
    </row>
    <row r="62" spans="2:7" ht="15.75" x14ac:dyDescent="0.15">
      <c r="B62" s="507"/>
      <c r="C62" s="507"/>
      <c r="D62" s="504"/>
      <c r="E62" s="508"/>
      <c r="F62" s="508"/>
    </row>
    <row r="63" spans="2:7" ht="15.75" x14ac:dyDescent="0.15">
      <c r="B63" s="507"/>
      <c r="C63" s="507"/>
      <c r="D63" s="504"/>
      <c r="E63" s="508"/>
      <c r="F63" s="508"/>
    </row>
    <row r="64" spans="2:7" ht="15.75" x14ac:dyDescent="0.15">
      <c r="B64" s="504"/>
      <c r="C64" s="504"/>
      <c r="D64" s="504"/>
      <c r="E64" s="504"/>
      <c r="F64" s="504"/>
    </row>
    <row r="65" spans="2:6" ht="15.75" x14ac:dyDescent="0.15">
      <c r="B65" s="504"/>
      <c r="C65" s="504"/>
      <c r="D65" s="504"/>
      <c r="E65" s="504"/>
      <c r="F65" s="504"/>
    </row>
    <row r="66" spans="2:6" ht="15.75" x14ac:dyDescent="0.15">
      <c r="B66" s="503" t="s">
        <v>414</v>
      </c>
      <c r="C66" s="503"/>
      <c r="D66" s="504"/>
      <c r="E66" s="503" t="s">
        <v>66</v>
      </c>
      <c r="F66" s="503"/>
    </row>
    <row r="67" spans="2:6" x14ac:dyDescent="0.15">
      <c r="B67" s="505" t="s">
        <v>67</v>
      </c>
      <c r="C67" s="505"/>
      <c r="E67" s="505" t="s">
        <v>415</v>
      </c>
      <c r="F67" s="505"/>
    </row>
    <row r="68" spans="2:6" ht="18.75" x14ac:dyDescent="0.15">
      <c r="B68" s="461"/>
      <c r="C68" s="461"/>
      <c r="D68" s="461"/>
      <c r="E68" s="461"/>
      <c r="F68" s="461"/>
    </row>
  </sheetData>
  <mergeCells count="17">
    <mergeCell ref="B66:C66"/>
    <mergeCell ref="E66:F66"/>
    <mergeCell ref="B67:C67"/>
    <mergeCell ref="E67:F67"/>
    <mergeCell ref="B47:C47"/>
    <mergeCell ref="B50:C50"/>
    <mergeCell ref="B53:C53"/>
    <mergeCell ref="B60:C60"/>
    <mergeCell ref="E60:F60"/>
    <mergeCell ref="B61:C61"/>
    <mergeCell ref="E61:F61"/>
    <mergeCell ref="B5:F5"/>
    <mergeCell ref="B6:F6"/>
    <mergeCell ref="B7:F7"/>
    <mergeCell ref="B19:C19"/>
    <mergeCell ref="B31:C31"/>
    <mergeCell ref="B32:F32"/>
  </mergeCells>
  <pageMargins left="0.7" right="0.7" top="0.75" bottom="0.75" header="0.3" footer="0.3"/>
  <pageSetup paperSize="9" scale="85"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19AAF-674E-43F8-855C-55B77C547313}">
  <sheetPr>
    <pageSetUpPr fitToPage="1"/>
  </sheetPr>
  <dimension ref="A1:H55"/>
  <sheetViews>
    <sheetView topLeftCell="A16" workbookViewId="0">
      <selection activeCell="E45" sqref="E45"/>
    </sheetView>
  </sheetViews>
  <sheetFormatPr baseColWidth="10" defaultColWidth="10" defaultRowHeight="18.75" x14ac:dyDescent="0.3"/>
  <cols>
    <col min="1" max="1" width="4" style="511" customWidth="1"/>
    <col min="2" max="2" width="45.625" style="511" customWidth="1"/>
    <col min="3" max="3" width="0.125" style="511" customWidth="1"/>
    <col min="4" max="4" width="20.75" style="601" customWidth="1"/>
    <col min="5" max="5" width="21.125" style="601" customWidth="1"/>
    <col min="6" max="6" width="17.625" style="511" customWidth="1"/>
    <col min="7" max="7" width="17.625" style="601" customWidth="1"/>
    <col min="8" max="8" width="16.5" style="511" customWidth="1"/>
    <col min="9" max="16384" width="10" style="511"/>
  </cols>
  <sheetData>
    <row r="1" spans="1:8" ht="15" customHeight="1" thickBot="1" x14ac:dyDescent="0.35">
      <c r="A1" s="509"/>
      <c r="B1" s="509"/>
      <c r="C1" s="509"/>
      <c r="D1" s="509"/>
      <c r="E1" s="509"/>
      <c r="F1" s="509"/>
      <c r="G1" s="509"/>
      <c r="H1" s="510"/>
    </row>
    <row r="2" spans="1:8" ht="15" customHeight="1" x14ac:dyDescent="0.3">
      <c r="A2" s="512"/>
      <c r="B2" s="513"/>
      <c r="C2" s="513"/>
      <c r="D2" s="513"/>
      <c r="E2" s="513"/>
      <c r="F2" s="513"/>
      <c r="G2" s="514"/>
      <c r="H2" s="510"/>
    </row>
    <row r="3" spans="1:8" ht="15" customHeight="1" x14ac:dyDescent="0.3">
      <c r="A3" s="515"/>
      <c r="B3" s="516"/>
      <c r="C3" s="516"/>
      <c r="D3" s="516"/>
      <c r="E3" s="516"/>
      <c r="F3" s="516"/>
      <c r="G3" s="517"/>
      <c r="H3" s="510"/>
    </row>
    <row r="4" spans="1:8" ht="15" customHeight="1" x14ac:dyDescent="0.3">
      <c r="A4" s="515"/>
      <c r="B4" s="516"/>
      <c r="C4" s="516"/>
      <c r="D4" s="516"/>
      <c r="E4" s="516"/>
      <c r="F4" s="516"/>
      <c r="G4" s="517"/>
      <c r="H4" s="510"/>
    </row>
    <row r="5" spans="1:8" ht="15" customHeight="1" x14ac:dyDescent="0.3">
      <c r="A5" s="515"/>
      <c r="B5" s="516"/>
      <c r="C5" s="516"/>
      <c r="D5" s="516"/>
      <c r="E5" s="516"/>
      <c r="F5" s="516"/>
      <c r="G5" s="517"/>
      <c r="H5" s="510"/>
    </row>
    <row r="6" spans="1:8" ht="15" customHeight="1" x14ac:dyDescent="0.3">
      <c r="A6" s="515"/>
      <c r="B6" s="516"/>
      <c r="C6" s="516"/>
      <c r="D6" s="516"/>
      <c r="E6" s="516"/>
      <c r="F6" s="516"/>
      <c r="G6" s="517"/>
      <c r="H6" s="510"/>
    </row>
    <row r="7" spans="1:8" ht="15" customHeight="1" x14ac:dyDescent="0.3">
      <c r="A7" s="515"/>
      <c r="B7" s="516"/>
      <c r="C7" s="516"/>
      <c r="D7" s="516"/>
      <c r="E7" s="516"/>
      <c r="F7" s="516"/>
      <c r="G7" s="517"/>
      <c r="H7" s="510"/>
    </row>
    <row r="8" spans="1:8" ht="15" customHeight="1" x14ac:dyDescent="0.3">
      <c r="A8" s="518" t="s">
        <v>416</v>
      </c>
      <c r="B8" s="519"/>
      <c r="C8" s="519"/>
      <c r="D8" s="519"/>
      <c r="E8" s="519"/>
      <c r="F8" s="519"/>
      <c r="G8" s="520"/>
      <c r="H8" s="521"/>
    </row>
    <row r="9" spans="1:8" ht="15" customHeight="1" x14ac:dyDescent="0.3">
      <c r="A9" s="518" t="s">
        <v>417</v>
      </c>
      <c r="B9" s="519"/>
      <c r="C9" s="519"/>
      <c r="D9" s="519"/>
      <c r="E9" s="519"/>
      <c r="F9" s="519"/>
      <c r="G9" s="520"/>
      <c r="H9" s="521"/>
    </row>
    <row r="10" spans="1:8" ht="15" customHeight="1" x14ac:dyDescent="0.3">
      <c r="A10" s="518" t="s">
        <v>418</v>
      </c>
      <c r="B10" s="519"/>
      <c r="C10" s="519"/>
      <c r="D10" s="519"/>
      <c r="E10" s="519"/>
      <c r="F10" s="519"/>
      <c r="G10" s="520"/>
      <c r="H10" s="521"/>
    </row>
    <row r="11" spans="1:8" ht="15" customHeight="1" x14ac:dyDescent="0.3">
      <c r="A11" s="522" t="s">
        <v>419</v>
      </c>
      <c r="B11" s="523"/>
      <c r="C11" s="523"/>
      <c r="D11" s="523"/>
      <c r="E11" s="523"/>
      <c r="F11" s="523"/>
      <c r="G11" s="524"/>
      <c r="H11" s="525"/>
    </row>
    <row r="12" spans="1:8" ht="19.5" thickBot="1" x14ac:dyDescent="0.35">
      <c r="A12" s="526"/>
      <c r="B12" s="527"/>
      <c r="C12" s="527"/>
      <c r="D12" s="527"/>
      <c r="E12" s="527"/>
      <c r="F12" s="527"/>
      <c r="G12" s="528"/>
      <c r="H12" s="529"/>
    </row>
    <row r="13" spans="1:8" s="536" customFormat="1" ht="35.1" customHeight="1" thickBot="1" x14ac:dyDescent="0.2">
      <c r="A13" s="530" t="s">
        <v>420</v>
      </c>
      <c r="B13" s="531"/>
      <c r="C13" s="532" t="s">
        <v>421</v>
      </c>
      <c r="D13" s="532" t="s">
        <v>422</v>
      </c>
      <c r="E13" s="532" t="s">
        <v>423</v>
      </c>
      <c r="F13" s="533" t="s">
        <v>424</v>
      </c>
      <c r="G13" s="534" t="s">
        <v>425</v>
      </c>
      <c r="H13" s="535"/>
    </row>
    <row r="14" spans="1:8" s="543" customFormat="1" ht="15.75" x14ac:dyDescent="0.25">
      <c r="A14" s="537">
        <v>1</v>
      </c>
      <c r="B14" s="538" t="s">
        <v>426</v>
      </c>
      <c r="C14" s="539">
        <f>SUM(C15:C23)</f>
        <v>10907873430</v>
      </c>
      <c r="D14" s="539">
        <f>SUM(D15:D24)</f>
        <v>14786706528.329998</v>
      </c>
      <c r="E14" s="539">
        <f>SUM(E15:E23)</f>
        <v>10797183657.690001</v>
      </c>
      <c r="F14" s="540">
        <f>+E14/D14</f>
        <v>0.73019530326131576</v>
      </c>
      <c r="G14" s="541">
        <f>+D14-E14</f>
        <v>3989522870.6399975</v>
      </c>
      <c r="H14" s="542"/>
    </row>
    <row r="15" spans="1:8" s="543" customFormat="1" ht="15.75" x14ac:dyDescent="0.25">
      <c r="A15" s="544">
        <v>1.1000000000000001</v>
      </c>
      <c r="B15" s="545" t="s">
        <v>427</v>
      </c>
      <c r="C15" s="546"/>
      <c r="D15" s="547">
        <v>0</v>
      </c>
      <c r="E15" s="547">
        <v>0</v>
      </c>
      <c r="F15" s="548">
        <v>0</v>
      </c>
      <c r="G15" s="549">
        <f t="shared" ref="G15:G23" si="0">+D15-E15</f>
        <v>0</v>
      </c>
      <c r="H15" s="542"/>
    </row>
    <row r="16" spans="1:8" s="543" customFormat="1" ht="15.75" x14ac:dyDescent="0.25">
      <c r="A16" s="544">
        <v>1.2</v>
      </c>
      <c r="B16" s="545" t="s">
        <v>428</v>
      </c>
      <c r="C16" s="546"/>
      <c r="D16" s="547">
        <v>0</v>
      </c>
      <c r="E16" s="547">
        <v>0</v>
      </c>
      <c r="F16" s="548">
        <v>0</v>
      </c>
      <c r="G16" s="549">
        <f t="shared" si="0"/>
        <v>0</v>
      </c>
      <c r="H16" s="542"/>
    </row>
    <row r="17" spans="1:8" s="543" customFormat="1" ht="15.75" x14ac:dyDescent="0.25">
      <c r="A17" s="544">
        <v>1.3</v>
      </c>
      <c r="B17" s="545" t="s">
        <v>429</v>
      </c>
      <c r="C17" s="546"/>
      <c r="D17" s="547">
        <v>0</v>
      </c>
      <c r="E17" s="547">
        <v>0</v>
      </c>
      <c r="F17" s="548">
        <v>0</v>
      </c>
      <c r="G17" s="549">
        <f t="shared" si="0"/>
        <v>0</v>
      </c>
      <c r="H17" s="542"/>
    </row>
    <row r="18" spans="1:8" s="543" customFormat="1" ht="15.75" x14ac:dyDescent="0.25">
      <c r="A18" s="544">
        <v>1.4</v>
      </c>
      <c r="B18" s="545" t="s">
        <v>74</v>
      </c>
      <c r="C18" s="550">
        <v>7470046159</v>
      </c>
      <c r="D18" s="551">
        <v>11348879257.329998</v>
      </c>
      <c r="E18" s="552">
        <v>8960163114.1599998</v>
      </c>
      <c r="F18" s="553">
        <f>+E18/D18</f>
        <v>0.78951964427437382</v>
      </c>
      <c r="G18" s="549">
        <f t="shared" si="0"/>
        <v>2388716143.1699982</v>
      </c>
      <c r="H18" s="542"/>
    </row>
    <row r="19" spans="1:8" s="543" customFormat="1" ht="15.75" x14ac:dyDescent="0.25">
      <c r="A19" s="544">
        <v>1.5</v>
      </c>
      <c r="B19" s="545" t="s">
        <v>430</v>
      </c>
      <c r="C19" s="554">
        <v>3437827271</v>
      </c>
      <c r="D19" s="551">
        <v>3437827271</v>
      </c>
      <c r="E19" s="552">
        <v>1837020543.53</v>
      </c>
      <c r="F19" s="553">
        <f>+E19/D19</f>
        <v>0.53435510242946116</v>
      </c>
      <c r="G19" s="549">
        <f t="shared" si="0"/>
        <v>1600806727.47</v>
      </c>
      <c r="H19" s="555"/>
    </row>
    <row r="20" spans="1:8" s="543" customFormat="1" ht="15.75" x14ac:dyDescent="0.25">
      <c r="A20" s="544">
        <v>1.6</v>
      </c>
      <c r="B20" s="545" t="s">
        <v>431</v>
      </c>
      <c r="C20" s="547"/>
      <c r="D20" s="547"/>
      <c r="E20" s="551"/>
      <c r="F20" s="556"/>
      <c r="G20" s="549">
        <f t="shared" si="0"/>
        <v>0</v>
      </c>
      <c r="H20" s="542"/>
    </row>
    <row r="21" spans="1:8" s="543" customFormat="1" ht="15.75" x14ac:dyDescent="0.25">
      <c r="A21" s="544">
        <v>1.7</v>
      </c>
      <c r="B21" s="545" t="s">
        <v>432</v>
      </c>
      <c r="C21" s="546"/>
      <c r="D21" s="547">
        <v>0</v>
      </c>
      <c r="E21" s="547">
        <v>0</v>
      </c>
      <c r="F21" s="557">
        <v>0</v>
      </c>
      <c r="G21" s="549">
        <f t="shared" si="0"/>
        <v>0</v>
      </c>
      <c r="H21" s="542"/>
    </row>
    <row r="22" spans="1:8" s="543" customFormat="1" ht="15.75" x14ac:dyDescent="0.25">
      <c r="A22" s="544">
        <v>1.8</v>
      </c>
      <c r="B22" s="545" t="s">
        <v>433</v>
      </c>
      <c r="C22" s="546"/>
      <c r="D22" s="547">
        <v>0</v>
      </c>
      <c r="E22" s="547">
        <v>0</v>
      </c>
      <c r="F22" s="557">
        <v>0</v>
      </c>
      <c r="G22" s="549">
        <f t="shared" si="0"/>
        <v>0</v>
      </c>
      <c r="H22" s="558"/>
    </row>
    <row r="23" spans="1:8" s="543" customFormat="1" ht="15.75" x14ac:dyDescent="0.25">
      <c r="A23" s="544">
        <v>1.9</v>
      </c>
      <c r="B23" s="545" t="s">
        <v>434</v>
      </c>
      <c r="C23" s="546"/>
      <c r="D23" s="547"/>
      <c r="E23" s="547"/>
      <c r="F23" s="557">
        <v>0</v>
      </c>
      <c r="G23" s="549">
        <f t="shared" si="0"/>
        <v>0</v>
      </c>
      <c r="H23" s="542"/>
    </row>
    <row r="24" spans="1:8" s="543" customFormat="1" ht="15.75" x14ac:dyDescent="0.25">
      <c r="A24" s="544"/>
      <c r="B24" s="545"/>
      <c r="C24" s="546"/>
      <c r="D24" s="547"/>
      <c r="E24" s="547"/>
      <c r="F24" s="557"/>
      <c r="G24" s="549"/>
      <c r="H24" s="542"/>
    </row>
    <row r="25" spans="1:8" s="543" customFormat="1" ht="15.75" customHeight="1" x14ac:dyDescent="0.25">
      <c r="A25" s="559"/>
      <c r="B25" s="560"/>
      <c r="C25" s="561"/>
      <c r="D25" s="562"/>
      <c r="E25" s="562"/>
      <c r="F25" s="563">
        <v>0</v>
      </c>
      <c r="G25" s="564"/>
      <c r="H25" s="542"/>
    </row>
    <row r="26" spans="1:8" s="543" customFormat="1" ht="15.75" x14ac:dyDescent="0.25">
      <c r="A26" s="565">
        <v>2</v>
      </c>
      <c r="B26" s="566" t="s">
        <v>435</v>
      </c>
      <c r="C26" s="567">
        <f>SUM(C27:C36)</f>
        <v>10907873430</v>
      </c>
      <c r="D26" s="567">
        <f>SUM(D27:D36)</f>
        <v>14588921561.33</v>
      </c>
      <c r="E26" s="567">
        <f>SUM(E27:E36)</f>
        <v>9480688895.7800007</v>
      </c>
      <c r="F26" s="568">
        <f>+E26/D26</f>
        <v>0.64985536154433154</v>
      </c>
      <c r="G26" s="569">
        <f>SUM(G27:G36)</f>
        <v>5108232665.5500002</v>
      </c>
      <c r="H26" s="570"/>
    </row>
    <row r="27" spans="1:8" s="543" customFormat="1" ht="15.75" x14ac:dyDescent="0.25">
      <c r="A27" s="544">
        <v>2.1</v>
      </c>
      <c r="B27" s="545" t="s">
        <v>436</v>
      </c>
      <c r="C27" s="547">
        <v>2301717611</v>
      </c>
      <c r="D27" s="571">
        <v>2295870181</v>
      </c>
      <c r="E27" s="551">
        <v>2108479541.8900001</v>
      </c>
      <c r="F27" s="553">
        <f>+E27/D27</f>
        <v>0.91837925303408086</v>
      </c>
      <c r="G27" s="549">
        <f t="shared" ref="G27:G36" si="1">+D27-E27</f>
        <v>187390639.1099999</v>
      </c>
      <c r="H27" s="558"/>
    </row>
    <row r="28" spans="1:8" s="543" customFormat="1" ht="15.75" x14ac:dyDescent="0.25">
      <c r="A28" s="544">
        <v>2.2000000000000002</v>
      </c>
      <c r="B28" s="545" t="s">
        <v>437</v>
      </c>
      <c r="C28" s="547">
        <v>2013577860</v>
      </c>
      <c r="D28" s="571">
        <v>2316456554.6300001</v>
      </c>
      <c r="E28" s="551">
        <v>1623133915.9000001</v>
      </c>
      <c r="F28" s="553">
        <f>+E28/D28</f>
        <v>0.70069689528852741</v>
      </c>
      <c r="G28" s="549">
        <f t="shared" si="1"/>
        <v>693322638.73000002</v>
      </c>
      <c r="H28" s="572"/>
    </row>
    <row r="29" spans="1:8" s="543" customFormat="1" ht="15.75" x14ac:dyDescent="0.25">
      <c r="A29" s="544">
        <v>2.2999999999999998</v>
      </c>
      <c r="B29" s="545" t="s">
        <v>438</v>
      </c>
      <c r="C29" s="547">
        <v>856476005</v>
      </c>
      <c r="D29" s="571">
        <v>1080699803</v>
      </c>
      <c r="E29" s="551">
        <v>324961012.43000001</v>
      </c>
      <c r="F29" s="553">
        <f>+E29/D29</f>
        <v>0.30069498627455565</v>
      </c>
      <c r="G29" s="549">
        <f t="shared" si="1"/>
        <v>755738790.56999993</v>
      </c>
      <c r="H29" s="542"/>
    </row>
    <row r="30" spans="1:8" s="543" customFormat="1" ht="15.75" x14ac:dyDescent="0.25">
      <c r="A30" s="544">
        <v>2.4</v>
      </c>
      <c r="B30" s="545" t="s">
        <v>439</v>
      </c>
      <c r="C30" s="547">
        <v>15322912</v>
      </c>
      <c r="D30" s="571">
        <v>16472912</v>
      </c>
      <c r="E30" s="551">
        <v>2150000</v>
      </c>
      <c r="F30" s="553">
        <f>+E30/D30</f>
        <v>0.13051730015919469</v>
      </c>
      <c r="G30" s="549">
        <f t="shared" si="1"/>
        <v>14322912</v>
      </c>
      <c r="H30" s="542"/>
    </row>
    <row r="31" spans="1:8" s="543" customFormat="1" ht="15.75" x14ac:dyDescent="0.25">
      <c r="A31" s="544">
        <v>2.5</v>
      </c>
      <c r="B31" s="545" t="s">
        <v>440</v>
      </c>
      <c r="C31" s="547">
        <v>0</v>
      </c>
      <c r="D31" s="547"/>
      <c r="E31" s="551">
        <v>0</v>
      </c>
      <c r="F31" s="557">
        <v>0</v>
      </c>
      <c r="G31" s="549">
        <f t="shared" si="1"/>
        <v>0</v>
      </c>
      <c r="H31" s="542"/>
    </row>
    <row r="32" spans="1:8" s="543" customFormat="1" ht="15.75" x14ac:dyDescent="0.25">
      <c r="A32" s="544">
        <v>2.6</v>
      </c>
      <c r="B32" s="545" t="s">
        <v>441</v>
      </c>
      <c r="C32" s="547">
        <v>328586050</v>
      </c>
      <c r="D32" s="573">
        <v>450796412.26999998</v>
      </c>
      <c r="E32" s="551">
        <v>164054619.97999999</v>
      </c>
      <c r="F32" s="553">
        <f>+E32/D32</f>
        <v>0.36392175162596707</v>
      </c>
      <c r="G32" s="549">
        <f t="shared" si="1"/>
        <v>286741792.28999996</v>
      </c>
      <c r="H32" s="542"/>
    </row>
    <row r="33" spans="1:8" s="543" customFormat="1" ht="15.75" x14ac:dyDescent="0.25">
      <c r="A33" s="544">
        <v>2.7</v>
      </c>
      <c r="B33" s="545" t="s">
        <v>442</v>
      </c>
      <c r="C33" s="547">
        <v>5182192992</v>
      </c>
      <c r="D33" s="571">
        <v>8366781707.4300003</v>
      </c>
      <c r="E33" s="573">
        <v>5257739381.9799995</v>
      </c>
      <c r="F33" s="553">
        <f>+E33/D33</f>
        <v>0.62840642505480204</v>
      </c>
      <c r="G33" s="549">
        <f t="shared" si="1"/>
        <v>3109042325.4500008</v>
      </c>
      <c r="H33" s="542"/>
    </row>
    <row r="34" spans="1:8" s="543" customFormat="1" ht="15.75" x14ac:dyDescent="0.25">
      <c r="A34" s="544">
        <v>2.8</v>
      </c>
      <c r="B34" s="545" t="s">
        <v>443</v>
      </c>
      <c r="C34" s="547">
        <v>0</v>
      </c>
      <c r="D34" s="547">
        <v>0</v>
      </c>
      <c r="E34" s="551">
        <v>0</v>
      </c>
      <c r="F34" s="553"/>
      <c r="G34" s="549">
        <f t="shared" si="1"/>
        <v>0</v>
      </c>
      <c r="H34" s="542"/>
    </row>
    <row r="35" spans="1:8" s="543" customFormat="1" ht="15.75" x14ac:dyDescent="0.25">
      <c r="A35" s="544">
        <v>2.9</v>
      </c>
      <c r="B35" s="545" t="s">
        <v>89</v>
      </c>
      <c r="C35" s="547">
        <v>0</v>
      </c>
      <c r="D35" s="547"/>
      <c r="E35" s="551">
        <v>0</v>
      </c>
      <c r="F35" s="553"/>
      <c r="G35" s="549">
        <f t="shared" si="1"/>
        <v>0</v>
      </c>
      <c r="H35" s="542"/>
    </row>
    <row r="36" spans="1:8" s="543" customFormat="1" ht="15.75" x14ac:dyDescent="0.25">
      <c r="A36" s="544">
        <v>4.2</v>
      </c>
      <c r="B36" s="545" t="s">
        <v>444</v>
      </c>
      <c r="C36" s="551">
        <v>210000000</v>
      </c>
      <c r="D36" s="573">
        <v>61843991</v>
      </c>
      <c r="E36" s="574">
        <v>170423.6</v>
      </c>
      <c r="F36" s="553">
        <f>+E36/D36</f>
        <v>2.7557018433690674E-3</v>
      </c>
      <c r="G36" s="549">
        <f t="shared" si="1"/>
        <v>61673567.399999999</v>
      </c>
      <c r="H36" s="542"/>
    </row>
    <row r="37" spans="1:8" s="543" customFormat="1" ht="15.75" x14ac:dyDescent="0.25">
      <c r="A37" s="575"/>
      <c r="B37" s="576" t="s">
        <v>445</v>
      </c>
      <c r="C37" s="577">
        <f>+C14-C26</f>
        <v>0</v>
      </c>
      <c r="D37" s="578">
        <f>+D14-D26</f>
        <v>197784966.99999809</v>
      </c>
      <c r="E37" s="577">
        <f>SUM(E14-E26)</f>
        <v>1316494761.9099998</v>
      </c>
      <c r="F37" s="579"/>
      <c r="G37" s="580">
        <f>SUM(G14-G26)</f>
        <v>-1118709794.9100027</v>
      </c>
      <c r="H37" s="542"/>
    </row>
    <row r="38" spans="1:8" s="543" customFormat="1" ht="18" hidden="1" customHeight="1" x14ac:dyDescent="0.25">
      <c r="A38" s="581"/>
      <c r="B38" s="582"/>
      <c r="C38" s="583"/>
      <c r="D38" s="584"/>
      <c r="E38" s="584"/>
      <c r="F38" s="563">
        <v>0</v>
      </c>
      <c r="G38" s="585"/>
      <c r="H38" s="542"/>
    </row>
    <row r="39" spans="1:8" s="543" customFormat="1" ht="15.75" hidden="1" x14ac:dyDescent="0.25">
      <c r="A39" s="586">
        <v>3</v>
      </c>
      <c r="B39" s="587" t="s">
        <v>446</v>
      </c>
      <c r="C39" s="588"/>
      <c r="D39" s="557">
        <f>+D40</f>
        <v>0</v>
      </c>
      <c r="E39" s="557">
        <f>+E40</f>
        <v>0</v>
      </c>
      <c r="F39" s="557">
        <f>+G39</f>
        <v>0</v>
      </c>
      <c r="G39" s="549"/>
      <c r="H39" s="542"/>
    </row>
    <row r="40" spans="1:8" s="543" customFormat="1" ht="16.5" hidden="1" thickBot="1" x14ac:dyDescent="0.3">
      <c r="A40" s="589">
        <v>3.1</v>
      </c>
      <c r="B40" s="590" t="s">
        <v>447</v>
      </c>
      <c r="C40" s="591"/>
      <c r="D40" s="592">
        <v>0</v>
      </c>
      <c r="E40" s="592">
        <v>0</v>
      </c>
      <c r="F40" s="593">
        <f>+G40</f>
        <v>0</v>
      </c>
      <c r="G40" s="594"/>
      <c r="H40" s="542"/>
    </row>
    <row r="41" spans="1:8" ht="60" customHeight="1" x14ac:dyDescent="0.3">
      <c r="A41" s="510"/>
      <c r="B41" s="595" t="s">
        <v>448</v>
      </c>
      <c r="C41" s="596"/>
      <c r="D41" s="597"/>
      <c r="E41" s="598" t="s">
        <v>449</v>
      </c>
      <c r="F41" s="598"/>
      <c r="G41" s="599"/>
      <c r="H41" s="510"/>
    </row>
    <row r="42" spans="1:8" x14ac:dyDescent="0.3">
      <c r="A42" s="510"/>
      <c r="B42" s="596" t="s">
        <v>450</v>
      </c>
      <c r="C42" s="596"/>
      <c r="D42" s="597"/>
      <c r="E42" s="600" t="s">
        <v>64</v>
      </c>
      <c r="F42" s="600"/>
      <c r="G42" s="542"/>
      <c r="H42" s="510"/>
    </row>
    <row r="43" spans="1:8" x14ac:dyDescent="0.3">
      <c r="A43" s="510"/>
      <c r="B43" s="596"/>
      <c r="C43" s="596"/>
      <c r="D43" s="597"/>
      <c r="E43" s="596"/>
      <c r="F43" s="596"/>
      <c r="G43" s="542"/>
      <c r="H43" s="510"/>
    </row>
    <row r="44" spans="1:8" x14ac:dyDescent="0.3">
      <c r="A44" s="510"/>
      <c r="B44" s="596"/>
      <c r="C44" s="596"/>
      <c r="D44" s="597"/>
      <c r="E44" s="596"/>
      <c r="F44" s="596"/>
      <c r="G44" s="542"/>
      <c r="H44" s="510"/>
    </row>
    <row r="45" spans="1:8" x14ac:dyDescent="0.3">
      <c r="A45" s="510"/>
      <c r="B45" s="596"/>
      <c r="C45" s="596"/>
      <c r="D45" s="597"/>
      <c r="E45" s="596"/>
      <c r="F45" s="596"/>
      <c r="G45" s="542"/>
      <c r="H45" s="510"/>
    </row>
    <row r="46" spans="1:8" x14ac:dyDescent="0.3">
      <c r="A46" s="510"/>
      <c r="B46" s="596"/>
      <c r="C46" s="596"/>
      <c r="D46" s="597"/>
      <c r="E46" s="596"/>
      <c r="F46" s="596"/>
      <c r="G46" s="542"/>
      <c r="H46" s="510"/>
    </row>
    <row r="47" spans="1:8" ht="19.5" customHeight="1" x14ac:dyDescent="0.3">
      <c r="A47" s="510"/>
      <c r="B47" s="596"/>
      <c r="C47" s="596"/>
      <c r="D47" s="597"/>
      <c r="E47" s="596"/>
      <c r="F47" s="596"/>
      <c r="G47" s="542"/>
      <c r="H47" s="510"/>
    </row>
    <row r="48" spans="1:8" x14ac:dyDescent="0.3">
      <c r="A48" s="510"/>
      <c r="B48" s="596"/>
      <c r="C48" s="596"/>
      <c r="D48" s="597"/>
      <c r="E48" s="596"/>
      <c r="F48" s="596"/>
      <c r="G48" s="542"/>
      <c r="H48" s="510"/>
    </row>
    <row r="49" spans="1:8" x14ac:dyDescent="0.3">
      <c r="A49" s="510"/>
      <c r="B49" s="596"/>
      <c r="C49" s="596"/>
      <c r="D49" s="597"/>
      <c r="E49" s="596"/>
      <c r="F49" s="596"/>
      <c r="G49" s="542"/>
      <c r="H49" s="510"/>
    </row>
    <row r="50" spans="1:8" x14ac:dyDescent="0.3">
      <c r="A50" s="510"/>
      <c r="B50" s="596"/>
      <c r="C50" s="596"/>
      <c r="D50" s="597"/>
      <c r="E50" s="596"/>
      <c r="F50" s="596"/>
      <c r="G50" s="542"/>
      <c r="H50" s="510"/>
    </row>
    <row r="51" spans="1:8" x14ac:dyDescent="0.3">
      <c r="A51" s="510"/>
      <c r="B51" s="596"/>
      <c r="C51" s="596"/>
      <c r="D51" s="597"/>
      <c r="E51" s="596"/>
      <c r="F51" s="596"/>
      <c r="G51" s="542"/>
      <c r="H51" s="510"/>
    </row>
    <row r="52" spans="1:8" ht="30.75" customHeight="1" x14ac:dyDescent="0.3">
      <c r="A52" s="510"/>
      <c r="B52" s="595" t="s">
        <v>451</v>
      </c>
      <c r="C52" s="596"/>
      <c r="D52" s="597"/>
      <c r="E52" s="598" t="s">
        <v>452</v>
      </c>
      <c r="F52" s="598"/>
      <c r="G52" s="542"/>
      <c r="H52" s="510"/>
    </row>
    <row r="53" spans="1:8" x14ac:dyDescent="0.3">
      <c r="A53" s="510"/>
      <c r="B53" s="596" t="s">
        <v>67</v>
      </c>
      <c r="C53" s="596"/>
      <c r="D53" s="597"/>
      <c r="E53" s="600" t="s">
        <v>453</v>
      </c>
      <c r="F53" s="600"/>
      <c r="G53" s="597"/>
      <c r="H53" s="510"/>
    </row>
    <row r="55" spans="1:8" x14ac:dyDescent="0.3">
      <c r="G55" s="602"/>
    </row>
  </sheetData>
  <mergeCells count="10">
    <mergeCell ref="E41:F41"/>
    <mergeCell ref="E42:F42"/>
    <mergeCell ref="E52:F52"/>
    <mergeCell ref="E53:F53"/>
    <mergeCell ref="A1:G1"/>
    <mergeCell ref="A8:G8"/>
    <mergeCell ref="A9:G9"/>
    <mergeCell ref="A10:G10"/>
    <mergeCell ref="A11:G11"/>
    <mergeCell ref="A13:B13"/>
  </mergeCells>
  <pageMargins left="0.7" right="0.7" top="0.75" bottom="0.75" header="0.3" footer="0.3"/>
  <pageSetup paperSize="9" scale="7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09EA2-182F-485B-AF71-428776CF7871}">
  <sheetPr>
    <tabColor rgb="FFC00000"/>
    <pageSetUpPr fitToPage="1"/>
  </sheetPr>
  <dimension ref="B2:X50"/>
  <sheetViews>
    <sheetView tabSelected="1" topLeftCell="J17" workbookViewId="0">
      <selection activeCell="V24" sqref="V24:V27"/>
    </sheetView>
  </sheetViews>
  <sheetFormatPr baseColWidth="10" defaultColWidth="11.375" defaultRowHeight="12" x14ac:dyDescent="0.2"/>
  <cols>
    <col min="1" max="1" width="2.25" style="606" customWidth="1"/>
    <col min="2" max="2" width="0.625" style="743" customWidth="1"/>
    <col min="3" max="3" width="5.375" style="606" customWidth="1"/>
    <col min="4" max="4" width="32.75" style="606" customWidth="1"/>
    <col min="5" max="5" width="19.375" style="745" customWidth="1"/>
    <col min="6" max="6" width="2.75" style="745" customWidth="1"/>
    <col min="7" max="7" width="15.125" style="746" hidden="1" customWidth="1"/>
    <col min="8" max="8" width="3.125" style="746" customWidth="1"/>
    <col min="9" max="9" width="21" style="747" customWidth="1"/>
    <col min="10" max="10" width="2.875" style="747" customWidth="1"/>
    <col min="11" max="11" width="19.625" style="747" customWidth="1"/>
    <col min="12" max="12" width="1.875" style="748" customWidth="1"/>
    <col min="13" max="13" width="19" style="747" customWidth="1"/>
    <col min="14" max="14" width="1.875" style="747" customWidth="1"/>
    <col min="15" max="15" width="17.75" style="747" customWidth="1"/>
    <col min="16" max="16" width="2.125" style="747" customWidth="1"/>
    <col min="17" max="17" width="17.375" style="606" customWidth="1"/>
    <col min="18" max="18" width="1.875" style="606" customWidth="1"/>
    <col min="19" max="19" width="21" style="606" customWidth="1"/>
    <col min="20" max="20" width="1.875" style="606" customWidth="1"/>
    <col min="21" max="21" width="21.125" style="606" customWidth="1"/>
    <col min="22" max="22" width="24" style="606" customWidth="1"/>
    <col min="23" max="23" width="14.875" style="645" customWidth="1"/>
    <col min="24" max="24" width="11.375" style="645"/>
    <col min="25" max="16384" width="11.375" style="606"/>
  </cols>
  <sheetData>
    <row r="2" spans="2:21" ht="12.75" thickBot="1" x14ac:dyDescent="0.25"/>
    <row r="3" spans="2:21" x14ac:dyDescent="0.2">
      <c r="B3" s="603"/>
      <c r="C3" s="604"/>
      <c r="D3" s="604"/>
      <c r="E3" s="604"/>
      <c r="F3" s="604"/>
      <c r="G3" s="604"/>
      <c r="H3" s="604"/>
      <c r="I3" s="604"/>
      <c r="J3" s="604"/>
      <c r="K3" s="604"/>
      <c r="L3" s="604"/>
      <c r="M3" s="604"/>
      <c r="N3" s="604"/>
      <c r="O3" s="604"/>
      <c r="P3" s="604"/>
      <c r="Q3" s="604"/>
      <c r="R3" s="604"/>
      <c r="S3" s="604"/>
      <c r="T3" s="604"/>
      <c r="U3" s="605"/>
    </row>
    <row r="4" spans="2:21" x14ac:dyDescent="0.2">
      <c r="B4" s="607"/>
      <c r="C4" s="608"/>
      <c r="D4" s="608"/>
      <c r="E4" s="608"/>
      <c r="F4" s="608"/>
      <c r="G4" s="608"/>
      <c r="H4" s="608"/>
      <c r="I4" s="608"/>
      <c r="J4" s="608"/>
      <c r="K4" s="608"/>
      <c r="L4" s="608"/>
      <c r="M4" s="608"/>
      <c r="N4" s="608"/>
      <c r="O4" s="608"/>
      <c r="P4" s="608"/>
      <c r="Q4" s="608"/>
      <c r="R4" s="608"/>
      <c r="S4" s="608"/>
      <c r="T4" s="608"/>
      <c r="U4" s="609"/>
    </row>
    <row r="5" spans="2:21" x14ac:dyDescent="0.2">
      <c r="B5" s="607"/>
      <c r="C5" s="608"/>
      <c r="D5" s="608"/>
      <c r="E5" s="608"/>
      <c r="F5" s="608"/>
      <c r="G5" s="608"/>
      <c r="H5" s="608"/>
      <c r="I5" s="608"/>
      <c r="J5" s="608"/>
      <c r="K5" s="608"/>
      <c r="L5" s="608"/>
      <c r="M5" s="608"/>
      <c r="N5" s="608"/>
      <c r="O5" s="608"/>
      <c r="P5" s="608"/>
      <c r="Q5" s="608"/>
      <c r="R5" s="608"/>
      <c r="S5" s="608"/>
      <c r="T5" s="608"/>
      <c r="U5" s="609"/>
    </row>
    <row r="6" spans="2:21" x14ac:dyDescent="0.2">
      <c r="B6" s="607"/>
      <c r="C6" s="608"/>
      <c r="D6" s="608"/>
      <c r="E6" s="608"/>
      <c r="F6" s="608"/>
      <c r="G6" s="608"/>
      <c r="H6" s="608"/>
      <c r="I6" s="608"/>
      <c r="J6" s="608"/>
      <c r="K6" s="608"/>
      <c r="L6" s="608"/>
      <c r="M6" s="608"/>
      <c r="N6" s="608"/>
      <c r="O6" s="608"/>
      <c r="P6" s="608"/>
      <c r="Q6" s="608"/>
      <c r="R6" s="608"/>
      <c r="S6" s="608"/>
      <c r="T6" s="608"/>
      <c r="U6" s="609"/>
    </row>
    <row r="7" spans="2:21" x14ac:dyDescent="0.2">
      <c r="B7" s="607"/>
      <c r="C7" s="608"/>
      <c r="D7" s="608"/>
      <c r="E7" s="608"/>
      <c r="F7" s="608"/>
      <c r="G7" s="608"/>
      <c r="H7" s="608"/>
      <c r="I7" s="608"/>
      <c r="J7" s="608"/>
      <c r="K7" s="608"/>
      <c r="L7" s="608"/>
      <c r="M7" s="608"/>
      <c r="N7" s="608"/>
      <c r="O7" s="608"/>
      <c r="P7" s="608"/>
      <c r="Q7" s="608"/>
      <c r="R7" s="608"/>
      <c r="S7" s="608"/>
      <c r="T7" s="608"/>
      <c r="U7" s="609"/>
    </row>
    <row r="8" spans="2:21" x14ac:dyDescent="0.2">
      <c r="B8" s="607"/>
      <c r="C8" s="608"/>
      <c r="D8" s="608"/>
      <c r="E8" s="608"/>
      <c r="F8" s="608"/>
      <c r="G8" s="608"/>
      <c r="H8" s="608"/>
      <c r="I8" s="608"/>
      <c r="J8" s="608"/>
      <c r="K8" s="608"/>
      <c r="L8" s="608"/>
      <c r="M8" s="608"/>
      <c r="N8" s="608"/>
      <c r="O8" s="608"/>
      <c r="P8" s="608"/>
      <c r="Q8" s="608"/>
      <c r="R8" s="608"/>
      <c r="S8" s="608"/>
      <c r="T8" s="608"/>
      <c r="U8" s="609"/>
    </row>
    <row r="9" spans="2:21" x14ac:dyDescent="0.2">
      <c r="B9" s="607"/>
      <c r="C9" s="608"/>
      <c r="D9" s="608"/>
      <c r="E9" s="608"/>
      <c r="F9" s="608"/>
      <c r="G9" s="608"/>
      <c r="H9" s="608"/>
      <c r="I9" s="608"/>
      <c r="J9" s="608"/>
      <c r="K9" s="608"/>
      <c r="L9" s="608"/>
      <c r="M9" s="608"/>
      <c r="N9" s="608"/>
      <c r="O9" s="608"/>
      <c r="P9" s="608"/>
      <c r="Q9" s="608"/>
      <c r="R9" s="608"/>
      <c r="S9" s="608"/>
      <c r="T9" s="608"/>
      <c r="U9" s="609"/>
    </row>
    <row r="10" spans="2:21" x14ac:dyDescent="0.2">
      <c r="B10" s="607"/>
      <c r="C10" s="608"/>
      <c r="D10" s="608"/>
      <c r="E10" s="608"/>
      <c r="F10" s="608"/>
      <c r="G10" s="608"/>
      <c r="H10" s="608"/>
      <c r="I10" s="608"/>
      <c r="J10" s="608"/>
      <c r="K10" s="608"/>
      <c r="L10" s="608"/>
      <c r="M10" s="608"/>
      <c r="N10" s="608"/>
      <c r="O10" s="608"/>
      <c r="P10" s="608"/>
      <c r="Q10" s="608"/>
      <c r="R10" s="608"/>
      <c r="S10" s="608"/>
      <c r="T10" s="608"/>
      <c r="U10" s="609"/>
    </row>
    <row r="11" spans="2:21" x14ac:dyDescent="0.2">
      <c r="B11" s="607"/>
      <c r="C11" s="608"/>
      <c r="D11" s="608"/>
      <c r="E11" s="608"/>
      <c r="F11" s="608"/>
      <c r="G11" s="608"/>
      <c r="H11" s="608"/>
      <c r="I11" s="608"/>
      <c r="J11" s="608"/>
      <c r="K11" s="608"/>
      <c r="L11" s="608"/>
      <c r="M11" s="608"/>
      <c r="N11" s="608"/>
      <c r="O11" s="608"/>
      <c r="P11" s="608"/>
      <c r="Q11" s="608"/>
      <c r="R11" s="608"/>
      <c r="S11" s="608"/>
      <c r="T11" s="608"/>
      <c r="U11" s="609"/>
    </row>
    <row r="12" spans="2:21" x14ac:dyDescent="0.2">
      <c r="B12" s="607"/>
      <c r="C12" s="608"/>
      <c r="D12" s="608"/>
      <c r="E12" s="608"/>
      <c r="F12" s="608"/>
      <c r="G12" s="608"/>
      <c r="H12" s="608"/>
      <c r="I12" s="608"/>
      <c r="J12" s="608"/>
      <c r="K12" s="608"/>
      <c r="L12" s="608"/>
      <c r="M12" s="608"/>
      <c r="N12" s="608"/>
      <c r="O12" s="608"/>
      <c r="P12" s="608"/>
      <c r="Q12" s="608"/>
      <c r="R12" s="608"/>
      <c r="S12" s="608"/>
      <c r="T12" s="608"/>
      <c r="U12" s="609"/>
    </row>
    <row r="13" spans="2:21" x14ac:dyDescent="0.2">
      <c r="B13" s="610" t="s">
        <v>454</v>
      </c>
      <c r="C13" s="611"/>
      <c r="D13" s="611"/>
      <c r="E13" s="611"/>
      <c r="F13" s="611"/>
      <c r="G13" s="611"/>
      <c r="H13" s="611"/>
      <c r="I13" s="611"/>
      <c r="J13" s="611"/>
      <c r="K13" s="611"/>
      <c r="L13" s="611"/>
      <c r="M13" s="611"/>
      <c r="N13" s="611"/>
      <c r="O13" s="611"/>
      <c r="P13" s="611"/>
      <c r="Q13" s="611"/>
      <c r="R13" s="611"/>
      <c r="S13" s="611"/>
      <c r="T13" s="611"/>
      <c r="U13" s="612"/>
    </row>
    <row r="14" spans="2:21" x14ac:dyDescent="0.2">
      <c r="B14" s="610" t="s">
        <v>455</v>
      </c>
      <c r="C14" s="611"/>
      <c r="D14" s="611"/>
      <c r="E14" s="611"/>
      <c r="F14" s="611"/>
      <c r="G14" s="611"/>
      <c r="H14" s="611"/>
      <c r="I14" s="611"/>
      <c r="J14" s="611"/>
      <c r="K14" s="611"/>
      <c r="L14" s="611"/>
      <c r="M14" s="611"/>
      <c r="N14" s="611"/>
      <c r="O14" s="611"/>
      <c r="P14" s="611"/>
      <c r="Q14" s="611"/>
      <c r="R14" s="611"/>
      <c r="S14" s="611"/>
      <c r="T14" s="611"/>
      <c r="U14" s="612"/>
    </row>
    <row r="15" spans="2:21" ht="12.75" thickBot="1" x14ac:dyDescent="0.25">
      <c r="B15" s="613" t="s">
        <v>2</v>
      </c>
      <c r="C15" s="614"/>
      <c r="D15" s="614"/>
      <c r="E15" s="614"/>
      <c r="F15" s="614"/>
      <c r="G15" s="614"/>
      <c r="H15" s="614"/>
      <c r="I15" s="614"/>
      <c r="J15" s="614"/>
      <c r="K15" s="614"/>
      <c r="L15" s="614"/>
      <c r="M15" s="614"/>
      <c r="N15" s="614"/>
      <c r="O15" s="614"/>
      <c r="P15" s="614"/>
      <c r="Q15" s="614"/>
      <c r="R15" s="614"/>
      <c r="S15" s="614"/>
      <c r="T15" s="614"/>
      <c r="U15" s="615"/>
    </row>
    <row r="16" spans="2:21" ht="6" customHeight="1" x14ac:dyDescent="0.2">
      <c r="B16" s="616"/>
      <c r="C16" s="617"/>
      <c r="D16" s="617"/>
      <c r="E16" s="618"/>
      <c r="F16" s="618"/>
      <c r="G16" s="618"/>
      <c r="H16" s="618"/>
      <c r="I16" s="618"/>
      <c r="J16" s="619"/>
      <c r="K16" s="618"/>
      <c r="L16" s="618"/>
      <c r="M16" s="620"/>
      <c r="N16" s="617"/>
      <c r="O16" s="621"/>
      <c r="P16" s="622"/>
      <c r="Q16" s="620"/>
      <c r="R16" s="617"/>
      <c r="S16" s="623"/>
      <c r="T16" s="624"/>
      <c r="U16" s="621"/>
    </row>
    <row r="17" spans="2:24" s="635" customFormat="1" ht="36.75" customHeight="1" thickBot="1" x14ac:dyDescent="0.25">
      <c r="B17" s="625"/>
      <c r="C17" s="626"/>
      <c r="D17" s="626"/>
      <c r="E17" s="627" t="s">
        <v>456</v>
      </c>
      <c r="F17" s="627"/>
      <c r="G17" s="627" t="s">
        <v>457</v>
      </c>
      <c r="H17" s="628"/>
      <c r="I17" s="627" t="s">
        <v>175</v>
      </c>
      <c r="J17" s="629"/>
      <c r="K17" s="627" t="s">
        <v>458</v>
      </c>
      <c r="L17" s="628"/>
      <c r="M17" s="627" t="s">
        <v>459</v>
      </c>
      <c r="N17" s="628"/>
      <c r="O17" s="627" t="s">
        <v>460</v>
      </c>
      <c r="P17" s="630"/>
      <c r="Q17" s="627" t="s">
        <v>461</v>
      </c>
      <c r="R17" s="628"/>
      <c r="S17" s="631" t="s">
        <v>462</v>
      </c>
      <c r="T17" s="632"/>
      <c r="U17" s="633" t="s">
        <v>164</v>
      </c>
      <c r="V17" s="634"/>
      <c r="W17" s="634"/>
      <c r="X17" s="634"/>
    </row>
    <row r="18" spans="2:24" ht="12.75" thickBot="1" x14ac:dyDescent="0.25">
      <c r="B18" s="636"/>
      <c r="C18" s="637" t="s">
        <v>463</v>
      </c>
      <c r="D18" s="637"/>
      <c r="E18" s="638"/>
      <c r="F18" s="638"/>
      <c r="G18" s="638"/>
      <c r="H18" s="639"/>
      <c r="I18" s="638"/>
      <c r="J18" s="640"/>
      <c r="K18" s="638"/>
      <c r="L18" s="639"/>
      <c r="M18" s="638"/>
      <c r="N18" s="639"/>
      <c r="O18" s="641"/>
      <c r="P18" s="642"/>
      <c r="Q18" s="638"/>
      <c r="R18" s="639"/>
      <c r="S18" s="643"/>
      <c r="T18" s="644"/>
      <c r="U18" s="641"/>
      <c r="V18" s="645"/>
    </row>
    <row r="19" spans="2:24" ht="21.95" customHeight="1" thickBot="1" x14ac:dyDescent="0.25">
      <c r="B19" s="646"/>
      <c r="C19" s="647" t="s">
        <v>464</v>
      </c>
      <c r="D19" s="648"/>
      <c r="E19" s="649">
        <v>2203621815.4000001</v>
      </c>
      <c r="F19" s="650"/>
      <c r="G19" s="650"/>
      <c r="H19" s="651"/>
      <c r="I19" s="652">
        <v>10839592062.82</v>
      </c>
      <c r="J19" s="653"/>
      <c r="K19" s="650">
        <v>21502973709.029999</v>
      </c>
      <c r="L19" s="653"/>
      <c r="M19" s="650">
        <v>1582685524.29</v>
      </c>
      <c r="N19" s="653"/>
      <c r="O19" s="650">
        <v>764701518.29999995</v>
      </c>
      <c r="P19" s="653"/>
      <c r="Q19" s="650">
        <v>420278044</v>
      </c>
      <c r="R19" s="650"/>
      <c r="S19" s="654">
        <v>17789136311.59</v>
      </c>
      <c r="T19" s="655"/>
      <c r="U19" s="656">
        <f>SUM(E19:S19)</f>
        <v>55102988985.430008</v>
      </c>
      <c r="V19" s="645"/>
    </row>
    <row r="20" spans="2:24" ht="21.95" customHeight="1" x14ac:dyDescent="0.2">
      <c r="B20" s="657"/>
      <c r="C20" s="658" t="s">
        <v>465</v>
      </c>
      <c r="D20" s="658"/>
      <c r="E20" s="659"/>
      <c r="F20" s="660"/>
      <c r="G20" s="660"/>
      <c r="H20" s="661"/>
      <c r="I20" s="660">
        <f>'[2]NOTAS EXPLICATIVAS'!E111</f>
        <v>70086885.61000061</v>
      </c>
      <c r="J20" s="662"/>
      <c r="K20" s="660">
        <f>'[2]NOTAS EXPLICATIVAS'!E112</f>
        <v>-212683.59000015259</v>
      </c>
      <c r="L20" s="661"/>
      <c r="M20" s="662"/>
      <c r="N20" s="662"/>
      <c r="O20" s="663">
        <f>'[2]NOTAS EXPLICATIVAS'!E107</f>
        <v>325000</v>
      </c>
      <c r="P20" s="664"/>
      <c r="Q20" s="662">
        <f>'[2]NOTAS EXPLICATIVAS'!E108</f>
        <v>13800749.030000031</v>
      </c>
      <c r="R20" s="662"/>
      <c r="S20" s="665">
        <f>+'[2]NOTAS EXPLICATIVAS'!E115</f>
        <v>6681886122.329998</v>
      </c>
      <c r="T20" s="666"/>
      <c r="U20" s="663">
        <f>SUM(E20:S20)</f>
        <v>6765886073.3799982</v>
      </c>
      <c r="V20" s="645"/>
    </row>
    <row r="21" spans="2:24" ht="21.95" customHeight="1" x14ac:dyDescent="0.2">
      <c r="B21" s="657"/>
      <c r="C21" s="658" t="s">
        <v>466</v>
      </c>
      <c r="D21" s="658"/>
      <c r="E21" s="659"/>
      <c r="F21" s="660"/>
      <c r="G21" s="660"/>
      <c r="H21" s="661"/>
      <c r="I21" s="660"/>
      <c r="J21" s="662"/>
      <c r="K21" s="660"/>
      <c r="L21" s="661"/>
      <c r="M21" s="660"/>
      <c r="N21" s="662"/>
      <c r="O21" s="667"/>
      <c r="P21" s="664"/>
      <c r="Q21" s="660"/>
      <c r="R21" s="662"/>
      <c r="S21" s="665"/>
      <c r="T21" s="666"/>
      <c r="U21" s="663"/>
      <c r="V21" s="645"/>
    </row>
    <row r="22" spans="2:24" ht="21.95" customHeight="1" x14ac:dyDescent="0.2">
      <c r="B22" s="646"/>
      <c r="C22" s="658" t="s">
        <v>467</v>
      </c>
      <c r="D22" s="658"/>
      <c r="E22" s="659">
        <v>0</v>
      </c>
      <c r="F22" s="660"/>
      <c r="G22" s="660"/>
      <c r="H22" s="661"/>
      <c r="I22" s="660"/>
      <c r="J22" s="662"/>
      <c r="K22" s="660">
        <v>0</v>
      </c>
      <c r="L22" s="661"/>
      <c r="M22" s="662">
        <f>'[2]NOTAS EXPLICATIVAS'!E110</f>
        <v>-9569102.7400000095</v>
      </c>
      <c r="N22" s="662"/>
      <c r="O22" s="663"/>
      <c r="P22" s="642"/>
      <c r="Q22" s="662">
        <v>0</v>
      </c>
      <c r="R22" s="662"/>
      <c r="S22" s="668">
        <v>0</v>
      </c>
      <c r="T22" s="666"/>
      <c r="U22" s="663">
        <f>SUM(E22:S22)</f>
        <v>-9569102.7400000095</v>
      </c>
      <c r="V22" s="645"/>
    </row>
    <row r="23" spans="2:24" ht="21.95" customHeight="1" x14ac:dyDescent="0.2">
      <c r="B23" s="646"/>
      <c r="C23" s="658" t="s">
        <v>468</v>
      </c>
      <c r="D23" s="658"/>
      <c r="E23" s="660"/>
      <c r="F23" s="660"/>
      <c r="G23" s="660"/>
      <c r="H23" s="661"/>
      <c r="I23" s="660"/>
      <c r="J23" s="662"/>
      <c r="K23" s="660"/>
      <c r="L23" s="661"/>
      <c r="M23" s="662"/>
      <c r="N23" s="662"/>
      <c r="O23" s="663"/>
      <c r="P23" s="642"/>
      <c r="Q23" s="662"/>
      <c r="R23" s="662"/>
      <c r="S23" s="669"/>
      <c r="T23" s="666"/>
      <c r="U23" s="663">
        <f>SUM(E23:S23)</f>
        <v>0</v>
      </c>
      <c r="V23" s="670"/>
    </row>
    <row r="24" spans="2:24" ht="21.95" customHeight="1" thickBot="1" x14ac:dyDescent="0.25">
      <c r="B24" s="646"/>
      <c r="C24" s="671" t="s">
        <v>74</v>
      </c>
      <c r="D24" s="671"/>
      <c r="E24" s="672">
        <v>0</v>
      </c>
      <c r="F24" s="672"/>
      <c r="G24" s="672"/>
      <c r="H24" s="673"/>
      <c r="I24" s="672">
        <v>0</v>
      </c>
      <c r="J24" s="674"/>
      <c r="K24" s="668"/>
      <c r="L24" s="673"/>
      <c r="M24" s="674">
        <v>0</v>
      </c>
      <c r="N24" s="674"/>
      <c r="O24" s="675">
        <v>0</v>
      </c>
      <c r="P24" s="642"/>
      <c r="Q24" s="674">
        <v>0</v>
      </c>
      <c r="R24" s="674"/>
      <c r="S24" s="676">
        <v>0</v>
      </c>
      <c r="T24" s="677">
        <v>0</v>
      </c>
      <c r="U24" s="675">
        <f>SUM(E24:S24)</f>
        <v>0</v>
      </c>
      <c r="V24" s="645"/>
    </row>
    <row r="25" spans="2:24" ht="21.95" customHeight="1" thickBot="1" x14ac:dyDescent="0.25">
      <c r="B25" s="678"/>
      <c r="C25" s="647" t="s">
        <v>464</v>
      </c>
      <c r="D25" s="648"/>
      <c r="E25" s="649">
        <f>SUM(E19:E24)</f>
        <v>2203621815.4000001</v>
      </c>
      <c r="F25" s="650"/>
      <c r="G25" s="650">
        <f>SUM(G19:G24)</f>
        <v>0</v>
      </c>
      <c r="H25" s="651"/>
      <c r="I25" s="650">
        <f t="shared" ref="I25:T25" si="0">SUM(I19:I24)</f>
        <v>10909678948.43</v>
      </c>
      <c r="J25" s="653">
        <f t="shared" si="0"/>
        <v>0</v>
      </c>
      <c r="K25" s="650">
        <f t="shared" si="0"/>
        <v>21502761025.439999</v>
      </c>
      <c r="L25" s="653">
        <f t="shared" si="0"/>
        <v>0</v>
      </c>
      <c r="M25" s="650">
        <f t="shared" si="0"/>
        <v>1573116421.55</v>
      </c>
      <c r="N25" s="653">
        <f t="shared" si="0"/>
        <v>0</v>
      </c>
      <c r="O25" s="650">
        <f t="shared" si="0"/>
        <v>765026518.29999995</v>
      </c>
      <c r="P25" s="653">
        <f t="shared" si="0"/>
        <v>0</v>
      </c>
      <c r="Q25" s="650">
        <f t="shared" si="0"/>
        <v>434078793.03000003</v>
      </c>
      <c r="R25" s="650">
        <f t="shared" si="0"/>
        <v>0</v>
      </c>
      <c r="S25" s="654">
        <f t="shared" si="0"/>
        <v>24471022433.919998</v>
      </c>
      <c r="T25" s="655">
        <f t="shared" si="0"/>
        <v>0</v>
      </c>
      <c r="U25" s="656">
        <f>SUM(U19:U24)</f>
        <v>61859305956.070007</v>
      </c>
      <c r="V25" s="679"/>
    </row>
    <row r="26" spans="2:24" ht="1.5" customHeight="1" x14ac:dyDescent="0.2">
      <c r="B26" s="657"/>
      <c r="C26" s="680" t="s">
        <v>28</v>
      </c>
      <c r="D26" s="637"/>
      <c r="E26" s="681">
        <v>0</v>
      </c>
      <c r="F26" s="681"/>
      <c r="G26" s="681"/>
      <c r="H26" s="682"/>
      <c r="I26" s="681">
        <v>0</v>
      </c>
      <c r="J26" s="683"/>
      <c r="K26" s="681"/>
      <c r="L26" s="682"/>
      <c r="M26" s="681"/>
      <c r="N26" s="683"/>
      <c r="O26" s="684">
        <f>SUM(E26,I26,K26,M26)</f>
        <v>0</v>
      </c>
      <c r="P26" s="664"/>
      <c r="Q26" s="681"/>
      <c r="R26" s="683"/>
      <c r="S26" s="685">
        <v>0</v>
      </c>
      <c r="T26" s="686"/>
      <c r="U26" s="684" t="s">
        <v>28</v>
      </c>
      <c r="V26" s="645"/>
    </row>
    <row r="27" spans="2:24" ht="17.25" customHeight="1" x14ac:dyDescent="0.2">
      <c r="B27" s="646"/>
      <c r="C27" s="687" t="s">
        <v>469</v>
      </c>
      <c r="D27" s="687"/>
      <c r="E27" s="688"/>
      <c r="F27" s="688"/>
      <c r="G27" s="688"/>
      <c r="H27" s="689"/>
      <c r="I27" s="688"/>
      <c r="J27" s="690"/>
      <c r="K27" s="688"/>
      <c r="L27" s="689"/>
      <c r="M27" s="688"/>
      <c r="N27" s="689"/>
      <c r="O27" s="691"/>
      <c r="P27" s="642"/>
      <c r="Q27" s="688"/>
      <c r="R27" s="689"/>
      <c r="S27" s="692"/>
      <c r="T27" s="693"/>
      <c r="U27" s="691"/>
      <c r="V27" s="645"/>
    </row>
    <row r="28" spans="2:24" ht="21.95" customHeight="1" x14ac:dyDescent="0.2">
      <c r="B28" s="657"/>
      <c r="C28" s="694" t="s">
        <v>470</v>
      </c>
      <c r="D28" s="695"/>
      <c r="E28" s="660"/>
      <c r="F28" s="660"/>
      <c r="G28" s="660"/>
      <c r="H28" s="661"/>
      <c r="I28" s="659">
        <f>-518426089+229112518</f>
        <v>-289313571</v>
      </c>
      <c r="J28" s="696"/>
      <c r="K28" s="659">
        <f>-5589151835+431194111-63018217</f>
        <v>-5220975941</v>
      </c>
      <c r="L28" s="697"/>
      <c r="M28" s="659">
        <f>-260283713+19404504</f>
        <v>-240879209</v>
      </c>
      <c r="N28" s="696"/>
      <c r="O28" s="698">
        <f>-645455942+66543857</f>
        <v>-578912085</v>
      </c>
      <c r="P28" s="699"/>
      <c r="Q28" s="659">
        <f>-385201239+32389254-68195500+99.04</f>
        <v>-421007385.95999998</v>
      </c>
      <c r="R28" s="696"/>
      <c r="S28" s="665"/>
      <c r="T28" s="700"/>
      <c r="U28" s="698">
        <f>SUM(G28:S28)</f>
        <v>-6751088191.96</v>
      </c>
      <c r="V28" s="645"/>
    </row>
    <row r="29" spans="2:24" ht="21.95" customHeight="1" x14ac:dyDescent="0.2">
      <c r="B29" s="646"/>
      <c r="C29" s="701" t="s">
        <v>471</v>
      </c>
      <c r="D29" s="702"/>
      <c r="E29" s="659"/>
      <c r="F29" s="659"/>
      <c r="G29" s="659"/>
      <c r="H29" s="697"/>
      <c r="I29" s="659">
        <v>-229112518.19999999</v>
      </c>
      <c r="J29" s="696"/>
      <c r="K29" s="659">
        <v>-431194111.44</v>
      </c>
      <c r="L29" s="697"/>
      <c r="M29" s="696">
        <v>-19404504.359999999</v>
      </c>
      <c r="N29" s="696"/>
      <c r="O29" s="703">
        <v>-66543857.460000001</v>
      </c>
      <c r="P29" s="704"/>
      <c r="Q29" s="696">
        <f>-11432223.05-20957030.5</f>
        <v>-32389253.550000001</v>
      </c>
      <c r="R29" s="696"/>
      <c r="S29" s="668"/>
      <c r="T29" s="700"/>
      <c r="U29" s="698">
        <f>SUM(G29:S29)</f>
        <v>-778644245.00999999</v>
      </c>
      <c r="V29" s="645"/>
    </row>
    <row r="30" spans="2:24" ht="21.95" customHeight="1" thickBot="1" x14ac:dyDescent="0.25">
      <c r="B30" s="646"/>
      <c r="C30" s="705" t="s">
        <v>467</v>
      </c>
      <c r="D30" s="706"/>
      <c r="E30" s="660"/>
      <c r="F30" s="660"/>
      <c r="G30" s="660"/>
      <c r="H30" s="660"/>
      <c r="I30" s="659"/>
      <c r="J30" s="659"/>
      <c r="K30" s="659">
        <v>63018217</v>
      </c>
      <c r="L30" s="659"/>
      <c r="M30" s="707"/>
      <c r="N30" s="659"/>
      <c r="O30" s="659"/>
      <c r="P30" s="659"/>
      <c r="Q30" s="659">
        <v>68195500</v>
      </c>
      <c r="R30" s="659"/>
      <c r="S30" s="659"/>
      <c r="T30" s="708"/>
      <c r="U30" s="698">
        <f>SUM(G30:S30)</f>
        <v>131213717</v>
      </c>
      <c r="V30" s="709"/>
    </row>
    <row r="31" spans="2:24" ht="21.95" customHeight="1" thickBot="1" x14ac:dyDescent="0.25">
      <c r="B31" s="710"/>
      <c r="C31" s="647" t="s">
        <v>472</v>
      </c>
      <c r="D31" s="711"/>
      <c r="E31" s="712">
        <f>SUM(E26:E30)</f>
        <v>0</v>
      </c>
      <c r="F31" s="713"/>
      <c r="G31" s="713"/>
      <c r="H31" s="713"/>
      <c r="I31" s="713">
        <f>SUM(I28:I30)</f>
        <v>-518426089.19999999</v>
      </c>
      <c r="J31" s="714"/>
      <c r="K31" s="713">
        <f>SUM(K28:K30)</f>
        <v>-5589151835.4399996</v>
      </c>
      <c r="L31" s="713"/>
      <c r="M31" s="713">
        <f>SUM(M28:M30)</f>
        <v>-260283713.36000001</v>
      </c>
      <c r="N31" s="714"/>
      <c r="O31" s="715">
        <f>SUM(O28:O30)</f>
        <v>-645455942.46000004</v>
      </c>
      <c r="P31" s="716"/>
      <c r="Q31" s="715">
        <f>SUM(Q28:Q30)</f>
        <v>-385201139.50999999</v>
      </c>
      <c r="R31" s="714"/>
      <c r="S31" s="717">
        <f>SUM(S26:S30)</f>
        <v>0</v>
      </c>
      <c r="T31" s="718"/>
      <c r="U31" s="719">
        <f>SUM(U25:U30)</f>
        <v>54460787236.100006</v>
      </c>
      <c r="V31" s="645"/>
    </row>
    <row r="32" spans="2:24" ht="12.75" customHeight="1" thickBot="1" x14ac:dyDescent="0.25">
      <c r="B32" s="720"/>
      <c r="C32" s="637" t="s">
        <v>28</v>
      </c>
      <c r="D32" s="637"/>
      <c r="E32" s="681"/>
      <c r="F32" s="681"/>
      <c r="G32" s="681"/>
      <c r="H32" s="681"/>
      <c r="I32" s="681"/>
      <c r="J32" s="681"/>
      <c r="K32" s="681"/>
      <c r="L32" s="681"/>
      <c r="M32" s="683"/>
      <c r="N32" s="683"/>
      <c r="O32" s="721"/>
      <c r="P32" s="642"/>
      <c r="Q32" s="683"/>
      <c r="R32" s="683"/>
      <c r="S32" s="722"/>
      <c r="T32" s="686"/>
      <c r="U32" s="721"/>
      <c r="V32" s="645"/>
    </row>
    <row r="33" spans="2:24" s="635" customFormat="1" ht="21.95" customHeight="1" thickBot="1" x14ac:dyDescent="0.25">
      <c r="B33" s="723"/>
      <c r="C33" s="647" t="s">
        <v>473</v>
      </c>
      <c r="D33" s="711"/>
      <c r="E33" s="724">
        <f>+E25+E31</f>
        <v>2203621815.4000001</v>
      </c>
      <c r="F33" s="724"/>
      <c r="G33" s="724">
        <f>SUM(G25:G32)</f>
        <v>0</v>
      </c>
      <c r="H33" s="725"/>
      <c r="I33" s="724">
        <f>+I25+I31</f>
        <v>10391252859.23</v>
      </c>
      <c r="J33" s="725"/>
      <c r="K33" s="724">
        <f>+K25+K31</f>
        <v>15913609190</v>
      </c>
      <c r="L33" s="725"/>
      <c r="M33" s="724">
        <f>+M25+M31</f>
        <v>1312832708.1900001</v>
      </c>
      <c r="N33" s="726"/>
      <c r="O33" s="724">
        <f>+O25+O31</f>
        <v>119570575.83999991</v>
      </c>
      <c r="P33" s="727"/>
      <c r="Q33" s="728">
        <f>+Q25+Q31</f>
        <v>48877653.520000041</v>
      </c>
      <c r="R33" s="726"/>
      <c r="S33" s="729">
        <f>+S25+S31</f>
        <v>24471022433.919998</v>
      </c>
      <c r="T33" s="730"/>
      <c r="U33" s="724">
        <f>+U31</f>
        <v>54460787236.100006</v>
      </c>
      <c r="V33" s="634"/>
      <c r="W33" s="634"/>
      <c r="X33" s="634"/>
    </row>
    <row r="34" spans="2:24" ht="10.5" customHeight="1" thickBot="1" x14ac:dyDescent="0.25">
      <c r="B34" s="731"/>
      <c r="C34" s="732" t="s">
        <v>28</v>
      </c>
      <c r="D34" s="733"/>
      <c r="E34" s="734"/>
      <c r="F34" s="734"/>
      <c r="G34" s="734"/>
      <c r="H34" s="734"/>
      <c r="I34" s="734"/>
      <c r="J34" s="734"/>
      <c r="K34" s="734"/>
      <c r="L34" s="734"/>
      <c r="M34" s="734"/>
      <c r="N34" s="734"/>
      <c r="O34" s="735"/>
      <c r="P34" s="642"/>
      <c r="Q34" s="734"/>
      <c r="R34" s="734"/>
      <c r="S34" s="736"/>
      <c r="T34" s="737"/>
      <c r="U34" s="735"/>
      <c r="V34" s="645"/>
    </row>
    <row r="35" spans="2:24" x14ac:dyDescent="0.2">
      <c r="B35" s="642"/>
      <c r="C35" s="738"/>
      <c r="D35" s="738"/>
      <c r="E35" s="664"/>
      <c r="F35" s="664"/>
      <c r="G35" s="664"/>
      <c r="H35" s="664"/>
      <c r="I35" s="664"/>
      <c r="J35" s="739"/>
      <c r="K35" s="664"/>
      <c r="L35" s="664"/>
      <c r="M35" s="740"/>
      <c r="N35" s="738"/>
      <c r="O35" s="642"/>
      <c r="P35" s="642"/>
      <c r="Q35" s="740"/>
      <c r="R35" s="738"/>
      <c r="S35" s="741"/>
      <c r="T35" s="738"/>
      <c r="U35" s="741"/>
      <c r="V35" s="742"/>
    </row>
    <row r="36" spans="2:24" ht="15.75" x14ac:dyDescent="0.25">
      <c r="E36" s="744"/>
      <c r="S36" s="645"/>
      <c r="U36" s="645"/>
    </row>
    <row r="37" spans="2:24" x14ac:dyDescent="0.2">
      <c r="S37" s="645"/>
      <c r="U37" s="645"/>
    </row>
    <row r="38" spans="2:24" ht="19.5" customHeight="1" x14ac:dyDescent="0.2">
      <c r="C38" s="749"/>
      <c r="D38" s="749"/>
      <c r="E38" s="750"/>
      <c r="F38" s="750"/>
      <c r="G38" s="751"/>
      <c r="H38" s="751"/>
      <c r="I38" s="752"/>
      <c r="J38" s="752"/>
      <c r="K38" s="752"/>
      <c r="L38" s="753"/>
      <c r="M38" s="752"/>
      <c r="N38" s="752"/>
      <c r="O38" s="752"/>
      <c r="P38" s="752"/>
      <c r="Q38" s="749"/>
      <c r="R38" s="749"/>
      <c r="S38" s="749"/>
      <c r="T38" s="749"/>
      <c r="U38" s="754"/>
      <c r="V38" s="645"/>
    </row>
    <row r="39" spans="2:24" ht="19.5" customHeight="1" x14ac:dyDescent="0.2">
      <c r="C39" s="749"/>
      <c r="D39" s="749"/>
      <c r="E39" s="750"/>
      <c r="F39" s="750"/>
      <c r="G39" s="751"/>
      <c r="H39" s="751"/>
      <c r="I39" s="752"/>
      <c r="J39" s="752"/>
      <c r="K39" s="752"/>
      <c r="L39" s="753"/>
      <c r="M39" s="752"/>
      <c r="N39" s="752"/>
      <c r="O39" s="752"/>
      <c r="P39" s="752"/>
      <c r="Q39" s="749"/>
      <c r="R39" s="749"/>
      <c r="S39" s="749"/>
      <c r="T39" s="749"/>
      <c r="U39" s="755"/>
    </row>
    <row r="40" spans="2:24" ht="18" customHeight="1" x14ac:dyDescent="0.3">
      <c r="C40" s="756" t="s">
        <v>61</v>
      </c>
      <c r="D40" s="756"/>
      <c r="E40" s="756"/>
      <c r="F40" s="756"/>
      <c r="G40" s="756"/>
      <c r="H40" s="756"/>
      <c r="I40" s="756"/>
      <c r="J40" s="752"/>
      <c r="K40" s="752"/>
      <c r="L40" s="753"/>
      <c r="M40" s="757" t="s">
        <v>119</v>
      </c>
      <c r="N40" s="757"/>
      <c r="O40" s="757"/>
      <c r="P40" s="757"/>
      <c r="Q40" s="757"/>
      <c r="R40" s="757"/>
      <c r="S40" s="757"/>
      <c r="T40" s="757"/>
      <c r="U40" s="757"/>
    </row>
    <row r="41" spans="2:24" ht="17.25" customHeight="1" x14ac:dyDescent="0.25">
      <c r="C41" s="758" t="s">
        <v>63</v>
      </c>
      <c r="D41" s="758"/>
      <c r="E41" s="758"/>
      <c r="F41" s="758"/>
      <c r="G41" s="758"/>
      <c r="H41" s="758"/>
      <c r="I41" s="758"/>
      <c r="J41" s="752"/>
      <c r="K41" s="752"/>
      <c r="L41" s="753"/>
      <c r="M41" s="759" t="s">
        <v>64</v>
      </c>
      <c r="N41" s="759"/>
      <c r="O41" s="759"/>
      <c r="P41" s="759"/>
      <c r="Q41" s="759"/>
      <c r="R41" s="759"/>
      <c r="S41" s="759"/>
      <c r="T41" s="759"/>
      <c r="U41" s="759"/>
    </row>
    <row r="42" spans="2:24" x14ac:dyDescent="0.2">
      <c r="C42" s="749"/>
      <c r="D42" s="749"/>
      <c r="E42" s="750"/>
      <c r="F42" s="750"/>
      <c r="G42" s="751"/>
      <c r="H42" s="751"/>
      <c r="I42" s="752"/>
      <c r="J42" s="752"/>
      <c r="K42" s="752"/>
      <c r="L42" s="753"/>
      <c r="M42" s="752"/>
      <c r="N42" s="752"/>
      <c r="O42" s="749"/>
      <c r="P42" s="752"/>
      <c r="Q42" s="749"/>
      <c r="R42" s="749"/>
      <c r="S42" s="749"/>
      <c r="T42" s="749"/>
      <c r="U42" s="749"/>
    </row>
    <row r="43" spans="2:24" x14ac:dyDescent="0.2">
      <c r="C43" s="749"/>
      <c r="D43" s="749"/>
      <c r="E43" s="750"/>
      <c r="F43" s="750"/>
      <c r="G43" s="751"/>
      <c r="H43" s="751"/>
      <c r="I43" s="752"/>
      <c r="J43" s="752"/>
      <c r="K43" s="752"/>
      <c r="L43" s="753"/>
      <c r="M43" s="752"/>
      <c r="N43" s="752"/>
      <c r="O43" s="749"/>
      <c r="P43" s="752"/>
      <c r="Q43" s="749"/>
      <c r="R43" s="749"/>
      <c r="S43" s="749"/>
      <c r="T43" s="749"/>
      <c r="U43" s="749"/>
    </row>
    <row r="44" spans="2:24" x14ac:dyDescent="0.2">
      <c r="C44" s="749"/>
      <c r="D44" s="749"/>
      <c r="E44" s="750"/>
      <c r="F44" s="750"/>
      <c r="G44" s="751"/>
      <c r="H44" s="751"/>
      <c r="I44" s="752"/>
      <c r="J44" s="752"/>
      <c r="K44" s="752"/>
      <c r="L44" s="753"/>
      <c r="M44" s="752"/>
      <c r="N44" s="752"/>
      <c r="O44" s="749"/>
      <c r="P44" s="752"/>
      <c r="Q44" s="749"/>
      <c r="R44" s="749"/>
      <c r="S44" s="749"/>
      <c r="T44" s="749"/>
      <c r="U44" s="749"/>
    </row>
    <row r="45" spans="2:24" x14ac:dyDescent="0.2">
      <c r="C45" s="749"/>
      <c r="D45" s="749"/>
      <c r="E45" s="750"/>
      <c r="F45" s="750"/>
      <c r="G45" s="751"/>
      <c r="H45" s="751"/>
      <c r="I45" s="752"/>
      <c r="J45" s="752"/>
      <c r="K45" s="749"/>
      <c r="L45" s="753"/>
      <c r="M45" s="752"/>
      <c r="N45" s="752"/>
      <c r="O45" s="752"/>
      <c r="P45" s="752"/>
      <c r="Q45" s="749"/>
      <c r="R45" s="749"/>
      <c r="S45" s="749"/>
      <c r="T45" s="749"/>
      <c r="U45" s="749"/>
    </row>
    <row r="46" spans="2:24" x14ac:dyDescent="0.2">
      <c r="C46" s="749"/>
      <c r="D46" s="749"/>
      <c r="E46" s="750"/>
      <c r="F46" s="750"/>
      <c r="G46" s="751"/>
      <c r="H46" s="751"/>
      <c r="I46" s="752"/>
      <c r="J46" s="752"/>
      <c r="K46" s="752"/>
      <c r="L46" s="753"/>
      <c r="M46" s="752"/>
      <c r="N46" s="752"/>
      <c r="O46" s="752"/>
      <c r="P46" s="752"/>
      <c r="Q46" s="749"/>
      <c r="R46" s="749"/>
      <c r="S46" s="749"/>
      <c r="T46" s="749"/>
      <c r="U46" s="749"/>
    </row>
    <row r="47" spans="2:24" ht="18.75" x14ac:dyDescent="0.3">
      <c r="C47" s="756" t="s">
        <v>65</v>
      </c>
      <c r="D47" s="756"/>
      <c r="E47" s="756"/>
      <c r="F47" s="756"/>
      <c r="G47" s="756"/>
      <c r="H47" s="756"/>
      <c r="I47" s="756"/>
      <c r="J47" s="752"/>
      <c r="K47" s="752"/>
      <c r="L47" s="753"/>
      <c r="M47" s="757" t="s">
        <v>66</v>
      </c>
      <c r="N47" s="757"/>
      <c r="O47" s="757"/>
      <c r="P47" s="757"/>
      <c r="Q47" s="757"/>
      <c r="R47" s="757"/>
      <c r="S47" s="757"/>
      <c r="T47" s="757"/>
      <c r="U47" s="757"/>
    </row>
    <row r="48" spans="2:24" ht="15" customHeight="1" x14ac:dyDescent="0.25">
      <c r="C48" s="758" t="s">
        <v>67</v>
      </c>
      <c r="D48" s="758"/>
      <c r="E48" s="758"/>
      <c r="F48" s="758"/>
      <c r="G48" s="758"/>
      <c r="H48" s="758"/>
      <c r="I48" s="758"/>
      <c r="J48" s="752"/>
      <c r="K48" s="752"/>
      <c r="L48" s="753"/>
      <c r="M48" s="759" t="s">
        <v>97</v>
      </c>
      <c r="N48" s="759"/>
      <c r="O48" s="759"/>
      <c r="P48" s="759"/>
      <c r="Q48" s="759"/>
      <c r="R48" s="759"/>
      <c r="S48" s="759"/>
      <c r="T48" s="759"/>
      <c r="U48" s="759"/>
    </row>
    <row r="49" spans="3:21" x14ac:dyDescent="0.2">
      <c r="C49" s="749"/>
      <c r="D49" s="749"/>
      <c r="E49" s="750"/>
      <c r="F49" s="750"/>
      <c r="G49" s="751"/>
      <c r="H49" s="751"/>
      <c r="I49" s="752"/>
      <c r="J49" s="752"/>
      <c r="K49" s="752"/>
      <c r="L49" s="753"/>
      <c r="M49" s="752"/>
      <c r="N49" s="752"/>
      <c r="O49" s="752"/>
      <c r="P49" s="752"/>
      <c r="Q49" s="749"/>
      <c r="R49" s="749"/>
      <c r="S49" s="749"/>
      <c r="T49" s="749"/>
      <c r="U49" s="749"/>
    </row>
    <row r="50" spans="3:21" x14ac:dyDescent="0.2">
      <c r="C50" s="749"/>
      <c r="D50" s="749"/>
      <c r="E50" s="750"/>
      <c r="F50" s="750"/>
      <c r="G50" s="751"/>
      <c r="H50" s="751"/>
      <c r="I50" s="752"/>
      <c r="J50" s="752"/>
      <c r="K50" s="752"/>
      <c r="L50" s="753"/>
      <c r="M50" s="752"/>
      <c r="N50" s="752"/>
      <c r="O50" s="752"/>
      <c r="P50" s="752"/>
      <c r="Q50" s="749"/>
      <c r="R50" s="749"/>
      <c r="S50" s="749"/>
      <c r="T50" s="749"/>
      <c r="U50" s="749"/>
    </row>
  </sheetData>
  <mergeCells count="16">
    <mergeCell ref="C47:I47"/>
    <mergeCell ref="M47:U47"/>
    <mergeCell ref="C48:I48"/>
    <mergeCell ref="M48:U48"/>
    <mergeCell ref="C30:D30"/>
    <mergeCell ref="C34:D34"/>
    <mergeCell ref="C40:I40"/>
    <mergeCell ref="M40:U40"/>
    <mergeCell ref="C41:I41"/>
    <mergeCell ref="M41:U41"/>
    <mergeCell ref="B3:U3"/>
    <mergeCell ref="B13:U13"/>
    <mergeCell ref="B14:U14"/>
    <mergeCell ref="B15:U15"/>
    <mergeCell ref="C28:D28"/>
    <mergeCell ref="C29:D29"/>
  </mergeCells>
  <pageMargins left="0.70866141732283505" right="0.70866141732283505" top="0.74803149606299202" bottom="0.74803149606299202" header="0.31496062992126" footer="0.31496062992126"/>
  <pageSetup scale="5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7</vt:i4>
      </vt:variant>
    </vt:vector>
  </HeadingPairs>
  <TitlesOfParts>
    <vt:vector size="14" baseType="lpstr">
      <vt:lpstr>Estado de Situacion Financiera</vt:lpstr>
      <vt:lpstr>Estado de Rendim. Financiero</vt:lpstr>
      <vt:lpstr>ECANP-Cambio Patrimonio</vt:lpstr>
      <vt:lpstr>NOTAS EXPLICATIVAS</vt:lpstr>
      <vt:lpstr>Flujo de efectivo</vt:lpstr>
      <vt:lpstr>Estado Comparativo</vt:lpstr>
      <vt:lpstr>Propiedad Planta y Equipo</vt:lpstr>
      <vt:lpstr>'ECANP-Cambio Patrimonio'!Área_de_impresión</vt:lpstr>
      <vt:lpstr>'Estado Comparativo'!Área_de_impresión</vt:lpstr>
      <vt:lpstr>'Estado de Rendim. Financiero'!Área_de_impresión</vt:lpstr>
      <vt:lpstr>'Estado de Situacion Financiera'!Área_de_impresión</vt:lpstr>
      <vt:lpstr>'Flujo de efectivo'!Área_de_impresión</vt:lpstr>
      <vt:lpstr>'NOTAS EXPLICATIVAS'!Área_de_impresión</vt:lpstr>
      <vt:lpstr>'Propiedad Planta y Equipo'!Área_de_impresión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Elaine Garcia Munoz</dc:creator>
  <cp:lastModifiedBy>Elaine Garcia Munoz</cp:lastModifiedBy>
  <dcterms:created xsi:type="dcterms:W3CDTF">2025-01-27T20:00:46Z</dcterms:created>
  <dcterms:modified xsi:type="dcterms:W3CDTF">2025-01-27T20:03:16Z</dcterms:modified>
</cp:coreProperties>
</file>