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le.rios\Desktop\COMPARACIONES 2025\CECIL\DN SNIP 16654\2021-46\"/>
    </mc:Choice>
  </mc:AlternateContent>
  <xr:revisionPtr revIDLastSave="2" documentId="13_ncr:1_{96A2CE85-9423-4AB8-9C39-0EAD5F2FCA91}" xr6:coauthVersionLast="47" xr6:coauthVersionMax="47" xr10:uidLastSave="{3FEBC26E-8EC3-4799-A117-FC2EC8FDE9B5}"/>
  <bookViews>
    <workbookView xWindow="-120" yWindow="-120" windowWidth="29040" windowHeight="17520" tabRatio="500" xr2:uid="{00000000-000D-0000-FFFF-FFFF00000000}"/>
  </bookViews>
  <sheets>
    <sheet name="PRESUPUESTO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AYAL">[1]MOJornal!$B$20</definedName>
    <definedName name="_AYCA">[1]MOJornal!$B$21</definedName>
    <definedName name="_AYDE">[1]MOJornal!$B$22</definedName>
    <definedName name="_AYEB">[2]MOJornal!$B$23</definedName>
    <definedName name="_AYEL">[1]MOJornal!$B$24</definedName>
    <definedName name="_AYEX">[1]MOJornal!$B$25</definedName>
    <definedName name="_AYOMP">[2]MOJornal!$B$26</definedName>
    <definedName name="_AYPI">[1]MOJornal!$B$27</definedName>
    <definedName name="_AYPL">[2]MOJornal!$B$28</definedName>
    <definedName name="_AYVA">[1]MOJornal!$B$29</definedName>
    <definedName name="_GAN135114">#REF!</definedName>
    <definedName name="_GAN135118">#REF!</definedName>
    <definedName name="_GAN135138">#REF!</definedName>
    <definedName name="_GAN13558">#REF!</definedName>
    <definedName name="_GAN180114">#REF!</definedName>
    <definedName name="_GAN180118">#REF!</definedName>
    <definedName name="_GAN180138">#REF!</definedName>
    <definedName name="_GAN18058">#REF!</definedName>
    <definedName name="_GAN90114">#REF!</definedName>
    <definedName name="_GAN90118">#REF!</definedName>
    <definedName name="_GAN90138">#REF!</definedName>
    <definedName name="_GAN9058">#REF!</definedName>
    <definedName name="_LA135114">#REF!</definedName>
    <definedName name="_LA135118">#REF!</definedName>
    <definedName name="_LA135138">#REF!</definedName>
    <definedName name="_LA13558">#REF!</definedName>
    <definedName name="_LA180114">#REF!</definedName>
    <definedName name="_LA180118">#REF!</definedName>
    <definedName name="_LA180138">#REF!</definedName>
    <definedName name="_LA18058">#REF!</definedName>
    <definedName name="_LA90114">#REF!</definedName>
    <definedName name="_LA90118">#REF!</definedName>
    <definedName name="_LA90138">#REF!</definedName>
    <definedName name="_LA9058">#REF!</definedName>
    <definedName name="_MAAL">[2]MOJornal!$B$31</definedName>
    <definedName name="_MACA">[2]MOJornal!$B$32</definedName>
    <definedName name="_MADE">[1]MOJornal!$B$33</definedName>
    <definedName name="_MAEL">[2]MOJornal!$B$35</definedName>
    <definedName name="_MAEX">[1]MOJornal!$B$36</definedName>
    <definedName name="_MAOMP">[1]MOJornal!$B$37</definedName>
    <definedName name="_MAPI">[1]MOJornal!$B$38</definedName>
    <definedName name="_MAPL">[2]MOJornal!$B$39</definedName>
    <definedName name="_MAVA">[1]MOJornal!$B$40</definedName>
    <definedName name="_OP1AL">[1]MOJornal!$B$41</definedName>
    <definedName name="_OP1CA">[1]MOJornal!$B$42</definedName>
    <definedName name="_OP1DE">[1]MOJornal!$B$43</definedName>
    <definedName name="_OP1EL">[1]MOJornal!$B$45</definedName>
    <definedName name="_OP1EX">[1]MOJornal!$B$46</definedName>
    <definedName name="_OP1OMP">[2]MOJornal!$B$47</definedName>
    <definedName name="_OP1PI">[1]MOJornal!$B$48</definedName>
    <definedName name="_OP1PL">[1]MOJornal!$B$49</definedName>
    <definedName name="_OP1VA">[1]MOJornal!$B$50</definedName>
    <definedName name="_OP2AL">[1]MOJornal!$B$51</definedName>
    <definedName name="_OP2CA">[1]MOJornal!$B$52</definedName>
    <definedName name="_OP2DE">[1]MOJornal!$B$53</definedName>
    <definedName name="_OP2EL">[1]MOJornal!$B$55</definedName>
    <definedName name="_OP2EX">[1]MOJornal!$B$56</definedName>
    <definedName name="_OP2OMP">[2]MOJornal!$B$57</definedName>
    <definedName name="_OP2PI">[1]MOJornal!$B$58</definedName>
    <definedName name="_OP2PL">[1]MOJornal!$B$59</definedName>
    <definedName name="_OP2VA">[1]MOJornal!$B$60</definedName>
    <definedName name="_OP3AL">[2]MOJornal!$B$61</definedName>
    <definedName name="_TCAL">[1]MOJornal!$B$63</definedName>
    <definedName name="_TCCA">[1]MOJornal!$B$64</definedName>
    <definedName name="_TCDE">[1]MOJornal!$B$65</definedName>
    <definedName name="_TCEL">[1]MOJornal!$B$67</definedName>
    <definedName name="_TCEX">[2]MOJornal!$B$68</definedName>
    <definedName name="_TCOMP">[1]MOJornal!$B$69</definedName>
    <definedName name="_TCPI">[1]MOJornal!$B$70</definedName>
    <definedName name="_TCPL">[1]MOJornal!$B$71</definedName>
    <definedName name="_TCVA">[1]MOJornal!$B$72</definedName>
    <definedName name="_TNCAL">[1]MOJornal!$B$73</definedName>
    <definedName name="_TNCCA">[1]MOJornal!$B$74</definedName>
    <definedName name="_TNCDE">[1]MOJornal!$B$75</definedName>
    <definedName name="_TNCEL">[1]MOJornal!$B$77</definedName>
    <definedName name="_TNCEX">[2]MOJornal!$B$78</definedName>
    <definedName name="_TNCOMP">[1]MOJornal!$B$79</definedName>
    <definedName name="_TNCPI">[1]MOJornal!$B$80</definedName>
    <definedName name="_TNCPL">[1]MOJornal!$B$81</definedName>
    <definedName name="_TNCVA">[1]MOJornal!$B$82</definedName>
    <definedName name="ABULT">#REF!</definedName>
    <definedName name="ABULTA">[3]Dat!$D$27</definedName>
    <definedName name="ACERO0133">'[4]DATOS TECNICOS'!$F$56</definedName>
    <definedName name="ACERO0143">'[4]DATOS TECNICOS'!$F$57</definedName>
    <definedName name="ACERO0164">'[4]DATOS TECNICOS'!$F$58</definedName>
    <definedName name="ACERO0193">'[4]DATOS TECNICOS'!$F$59</definedName>
    <definedName name="ACERO02">'[4]DATOS TECNICOS'!$F$60</definedName>
    <definedName name="ACERO0226">'[4]DATOS TECNICOS'!$F$61</definedName>
    <definedName name="ACERO0262">'[4]DATOS TECNICOS'!$F$62</definedName>
    <definedName name="ACERO0298">'[4]DATOS TECNICOS'!$F$63</definedName>
    <definedName name="ACERO0328">'[4]DATOS TECNICOS'!$F$64</definedName>
    <definedName name="ACERO0364">'[4]DATOS TECNICOS'!$F$65</definedName>
    <definedName name="ACERO0410">'[4]DATOS TECNICOS'!$F$66</definedName>
    <definedName name="ACERO0437">'[4]DATOS TECNICOS'!$F$67</definedName>
    <definedName name="ACERO05">'[4]DATOS TECNICOS'!$F$68</definedName>
    <definedName name="ACERO0548">'[4]DATOS TECNICOS'!$F$69</definedName>
    <definedName name="ACERO0667">'[4]DATOS TECNICOS'!$F$70</definedName>
    <definedName name="ACERO075">'[4]DATOS TECNICOS'!$F$71</definedName>
    <definedName name="ACERO0833">'[4]DATOS TECNICOS'!$F$72</definedName>
    <definedName name="ACERO10">'[4]DATOS TECNICOS'!$F$73</definedName>
    <definedName name="ACERO125">'[4]DATOS TECNICOS'!$F$74</definedName>
    <definedName name="ACERO15">'[4]DATOS TECNICOS'!$F$75</definedName>
    <definedName name="ACERO175">'[4]DATOS TECNICOS'!$F$76</definedName>
    <definedName name="ACERO20">'[4]DATOS TECNICOS'!$F$77</definedName>
    <definedName name="ACERO25">'[4]DATOS TECNICOS'!$F$78</definedName>
    <definedName name="ACERO30">'[4]DATOS TECNICOS'!$F$79</definedName>
    <definedName name="ACERO35">'[4]DATOS TECNICOS'!$F$80</definedName>
    <definedName name="ACERO40">'[4]DATOS TECNICOS'!$F$81</definedName>
    <definedName name="ACERO600120">'[5]Ana-Basic'!$M$108</definedName>
    <definedName name="ACERO601220">'[5]Ana-Basic'!$M$28</definedName>
    <definedName name="ACERO603420">'[5]Ana-Basic'!$M$68</definedName>
    <definedName name="ACERO603820">'[5]Ana-Basic'!$M$8</definedName>
    <definedName name="AMORTIZACION">[6]CUBICACION!$D$741</definedName>
    <definedName name="_xlnm.Print_Area" localSheetId="0">'PRESUPUESTO '!$A$1:$G$171</definedName>
    <definedName name="AREA1">#REF!</definedName>
    <definedName name="AREA12">#REF!</definedName>
    <definedName name="AREA34">#REF!</definedName>
    <definedName name="AREA38">#REF!</definedName>
    <definedName name="ARMOTIZACION">'[7]CUBICACION '!$E$1472</definedName>
    <definedName name="ARQSA">#REF!</definedName>
    <definedName name="AUTOR">[3]Dat!$D$4</definedName>
    <definedName name="BLOCK5">[5]Ana!$M$20</definedName>
    <definedName name="BLOCK6">[5]Ana!$M$68</definedName>
    <definedName name="BLOCK8">[5]Ana!$M$156</definedName>
    <definedName name="BLOCK820">[5]Ana!$M$120</definedName>
    <definedName name="CANTO">[5]Ana!$M$369</definedName>
    <definedName name="CEDULA">[3]Dat!$D$5</definedName>
    <definedName name="CIUDADPAIS">[3]Dat!$D$7</definedName>
    <definedName name="CIUDADPAISPROY">[3]Dat!$D$22</definedName>
    <definedName name="CIUPAISJAGS">#REF!</definedName>
    <definedName name="CIUPAISPROY">#REF!</definedName>
    <definedName name="CODIAAUTOR">[3]Dat!$D$12</definedName>
    <definedName name="COLABORA1">#REF!</definedName>
    <definedName name="COLABORA2">#REF!</definedName>
    <definedName name="CONTRA1">#REF!</definedName>
    <definedName name="CONTRA2">#REF!</definedName>
    <definedName name="CONTRAT">'[4]DATOS TECNICOS'!$B$1</definedName>
    <definedName name="CONTRATISTA">[3]Dat!$D$18</definedName>
    <definedName name="CONTRATISTA2">[3]Dat!$D$19</definedName>
    <definedName name="CREADO">'[4]DATOS TECNICOS'!$B$7</definedName>
    <definedName name="DESPACE1">#REF!</definedName>
    <definedName name="DESPACE2">#REF!</definedName>
    <definedName name="DESPACEMALLA">#REF!</definedName>
    <definedName name="DESPACERO1">[3]Dat!$D$30</definedName>
    <definedName name="DESPACERO2">[3]Dat!$D$31</definedName>
    <definedName name="DESPACEROMALLA">[3]Dat!$D$32</definedName>
    <definedName name="DESPCLA">#REF!</definedName>
    <definedName name="DESPL">[3]Dat!$D$56</definedName>
    <definedName name="DESPMAD1">#REF!</definedName>
    <definedName name="DESPMAD2">#REF!</definedName>
    <definedName name="Digitadores">#REF!</definedName>
    <definedName name="Digitadores2">#REF!</definedName>
    <definedName name="DIRAUTOR">[3]Dat!$D$6</definedName>
    <definedName name="DIRJAGS">#REF!</definedName>
    <definedName name="DIRPROY">#REF!</definedName>
    <definedName name="DIRPROYECTO">[3]Dat!$D$21</definedName>
    <definedName name="DISTADIC">[3]Dat!$D$34</definedName>
    <definedName name="DMDE114">#REF!</definedName>
    <definedName name="DMDE118">#REF!</definedName>
    <definedName name="DMDE138">#REF!</definedName>
    <definedName name="DMDE58">#REF!</definedName>
    <definedName name="DMDO114">#REF!</definedName>
    <definedName name="DMDO118">#REF!</definedName>
    <definedName name="DMDO138">#REF!</definedName>
    <definedName name="DMDO58">#REF!</definedName>
    <definedName name="EMAIL1">[3]Dat!$D$9</definedName>
    <definedName name="EMAIL2">[3]Dat!$D$10</definedName>
    <definedName name="EMAIL3">[3]Dat!$D$11</definedName>
    <definedName name="EMAILARQSA">#REF!</definedName>
    <definedName name="EMAILJAGS">#REF!</definedName>
    <definedName name="EMPINTMA">[5]Ana!$M$393</definedName>
    <definedName name="EMPPULSCOL">[5]Ana!$M$408</definedName>
    <definedName name="FACSOL1">[3]Dat!$G$38</definedName>
    <definedName name="FACSOL12">[3]Dat!$G$36</definedName>
    <definedName name="FACSOL34">[3]Dat!$G$37</definedName>
    <definedName name="FACSOL38">[3]Dat!$G$35</definedName>
    <definedName name="FCESC">[3]Dat!$D$50</definedName>
    <definedName name="FCVIGALOSA">[3]Dat!$D$51</definedName>
    <definedName name="FECHA">'[4]DATOS TECNICOS'!$B$8</definedName>
    <definedName name="FECHACREACION">#REF!</definedName>
    <definedName name="GANAR135114">#REF!</definedName>
    <definedName name="GANAR135118">#REF!</definedName>
    <definedName name="GANAR135138">#REF!</definedName>
    <definedName name="GANAR13558">#REF!</definedName>
    <definedName name="GANAR180114">#REF!</definedName>
    <definedName name="GANAR180118">#REF!</definedName>
    <definedName name="GANAR180138">#REF!</definedName>
    <definedName name="GANAR18058">#REF!</definedName>
    <definedName name="GANAR90114">#REF!</definedName>
    <definedName name="GANAR90118">#REF!</definedName>
    <definedName name="GANAR90138">#REF!</definedName>
    <definedName name="GANAR9058">#REF!</definedName>
    <definedName name="GASOLINA">#REF!</definedName>
    <definedName name="H">#N/A</definedName>
    <definedName name="HORM124">'[5]Ana-Basic'!$M$377</definedName>
    <definedName name="HORM124LIGADORA">'[5]Ana-Basic'!$M$384</definedName>
    <definedName name="HORM135">'[5]Ana-Basic'!$M$356</definedName>
    <definedName name="HORM135LIGADORA">'[5]Ana-Basic'!$M$363</definedName>
    <definedName name="HORM140">'[5]Ana-Basic'!$M$211</definedName>
    <definedName name="HORM180">'[5]Ana-Basic'!$M$223</definedName>
    <definedName name="HORM210">'[5]Ana-Basic'!$M$227</definedName>
    <definedName name="JAGS">#REF!</definedName>
    <definedName name="MO_ACERA">[2]MOCuadrillas!$D$11</definedName>
    <definedName name="MO_ACERO60">[1]MOCuadrillas!$D$814</definedName>
    <definedName name="MO_ACEROZAP">[1]MOCuadrillas!$D$824</definedName>
    <definedName name="MO_AMARREVARILLA40">[2]MOCuadrillas!$D$83</definedName>
    <definedName name="MO_BASECON">[2]MOCuadrillas!$D$10</definedName>
    <definedName name="MO_BLOCK12">[2]MOCuadrillas!$D$34</definedName>
    <definedName name="MO_BLOCK4">[2]MOCuadrillas!$D$29</definedName>
    <definedName name="MO_BLOCK6">[2]MOCuadrillas!$D$31</definedName>
    <definedName name="MO_BLOCK8">[2]MOCuadrillas!$D$33</definedName>
    <definedName name="MO_BLOCKORN52X5X20">[2]MOCuadrillas!$D$35</definedName>
    <definedName name="MO_CANTOS">[2]MOCuadrillas!$D$47</definedName>
    <definedName name="MO_CARETEO">[2]MOCuadrillas!$D$48</definedName>
    <definedName name="MO_CONTEN553015">[2]MOCuadrillas!$D$15</definedName>
    <definedName name="MO_EMPAÑETECOL">[2]MOCuadrillas!$D$50</definedName>
    <definedName name="MO_EMPAÑETEEXT">[2]MOCuadrillas!$D$51</definedName>
    <definedName name="MO_EMPAÑETEINT">[2]MOCuadrillas!$D$53</definedName>
    <definedName name="MO_EMPAÑETEPULSCOL">[2]MOCuadrillas!$D$55</definedName>
    <definedName name="MO_EMPAÑETERASG">[2]MOCuadrillas!$D$56</definedName>
    <definedName name="MO_EMPAÑETETECHOVIGA">[2]MOCuadrillas!$D$58</definedName>
    <definedName name="MO_ESTRIAS">[2]MOCuadrillas!$D$60</definedName>
    <definedName name="MO_FINOHOR">[2]MOCuadrillas!$D$287</definedName>
    <definedName name="MO_FRAGUACHE">[2]MOCuadrillas!$D$61</definedName>
    <definedName name="MO_GOTEROCOL">[2]MOCuadrillas!$D$62</definedName>
    <definedName name="MO_GOTERORAN">[2]MOCuadrillas!$D$63</definedName>
    <definedName name="MO_LLENADOHUECOS20">[2]MOCuadrillas!$D$86</definedName>
    <definedName name="MO_NATILLA">[2]MOCuadrillas!$D$67</definedName>
    <definedName name="MO_PIEDRA">[1]MOCuadrillas!$D$458</definedName>
    <definedName name="MO_PINTAGUALISAJA">[1]MOCuadrillas!$D$447</definedName>
    <definedName name="MO_PINTMANT">[1]MOCuadrillas!$D$455</definedName>
    <definedName name="MO_REPELLOTECHO">[2]MOCuadrillas!$D$70</definedName>
    <definedName name="MO_RESANEFROT">[2]MOCuadrillas!$D$73</definedName>
    <definedName name="MO_ROCANTOENC">[2]MOCuadrillas!$D$123</definedName>
    <definedName name="MO_RUSTICO">[2]MOCuadrillas!$D$74</definedName>
    <definedName name="MO_SUBAREPOL02">[2]MOCuadrillas!$D$217</definedName>
    <definedName name="MO_SUBFDAPOL02">[2]MOCuadrillas!$D$272</definedName>
    <definedName name="MO_SUBGRAPOL02">[2]MOCuadrillas!$D$278</definedName>
    <definedName name="MO_VIOLINAR1CARA">[2]MOCuadrillas!$D$39</definedName>
    <definedName name="MO_ZABALETAPISO">[2]MOCuadrillas!$D$292</definedName>
    <definedName name="MOINST">'[5]Ana MO Aparatos Sanit'!$M$30,'[5]Ana MO Aparatos Sanit'!$M$35</definedName>
    <definedName name="MORTERO12PUL">'[5]Ana-Basic'!$M$423</definedName>
    <definedName name="P_ADAPTPRESPVCH3">[5]Ins!$E$1854</definedName>
    <definedName name="P_AL10_">[5]Ins!$E$611</definedName>
    <definedName name="P_AL14GALV">[5]Ins!$E$70</definedName>
    <definedName name="P_AL18GALV">[5]Ins!$E$71</definedName>
    <definedName name="P_AL2_">[5]Ins!$E$607</definedName>
    <definedName name="P_AL3C">[5]Ins!$E$605</definedName>
    <definedName name="P_AL4_">[5]Ins!$E$608</definedName>
    <definedName name="P_ALAMBREURD">[5]Ins!$E$476</definedName>
    <definedName name="P_BOTE">[5]Ins!$E$79</definedName>
    <definedName name="P_CAL">[5]Ins!$E$337</definedName>
    <definedName name="P_CINTAPELIGRO">[5]Ins!$E$622</definedName>
    <definedName name="P_CLAVO">[5]Ins!$E$909</definedName>
    <definedName name="P_CLAVOA212">[5]Ins!$E$911</definedName>
    <definedName name="P_CODO112">[5]Ins!$E$627</definedName>
    <definedName name="P_CODO12">[5]Ins!$E$624</definedName>
    <definedName name="P_CODO2E">[5]Ins!$E$628</definedName>
    <definedName name="P_CODO34">[5]Ins!$E$625</definedName>
    <definedName name="P_CODO3E">[5]Ins!$E$629</definedName>
    <definedName name="P_CONDULET3">[5]Ins!$E$489</definedName>
    <definedName name="P_CONOALEX">[5]Ins!$E$516</definedName>
    <definedName name="P_CPVCRI14">[5]Ins!$E$1769</definedName>
    <definedName name="P_CUTOUT200">[5]Ins!$E$546</definedName>
    <definedName name="P_ELBOWCONECTOR02">[5]Ins!$E$547</definedName>
    <definedName name="P_FUSIBLE">[5]Ins!$E$549</definedName>
    <definedName name="P_GRAVA3412">[5]Ins!$E$86</definedName>
    <definedName name="P_HILO">[5]Herram!$E$24</definedName>
    <definedName name="P_PARARRAYO9">[5]Ins!$E$552</definedName>
    <definedName name="P_PINO1x4x12BR">[5]Ins!$E$917</definedName>
    <definedName name="P_REG24244CRIOLLO">[5]Ins!$E$663</definedName>
    <definedName name="P_REG44USA">[5]Ins!$E$656</definedName>
    <definedName name="P_REG664CRIOLLO">[5]Ins!$E$658</definedName>
    <definedName name="P_SOPORTE">[5]Ins!$E$553</definedName>
    <definedName name="P_TUBERIABX4">[5]Ins!$E$565</definedName>
    <definedName name="P_TUBOPVCSDR26X112">[5]Ins!$E$1823</definedName>
    <definedName name="P_TUBOPVCSDR26X12">[5]Ins!$E$1820</definedName>
    <definedName name="P_TUBOPVCSDR26X2">[5]Ins!$E$1824</definedName>
    <definedName name="P_TUBOPVCSDR26X3">[5]Ins!$E$1825</definedName>
    <definedName name="PESO14">[3]Dat!$E$41</definedName>
    <definedName name="PLIGADORA2">#REF!</definedName>
    <definedName name="PROP">#REF!</definedName>
    <definedName name="PROPIETARIO">[3]Dat!$D$17</definedName>
    <definedName name="PROY">#REF!</definedName>
    <definedName name="PROYECTO">[3]Dat!$D$20</definedName>
    <definedName name="PWINCHE2000K">#REF!</definedName>
    <definedName name="RECMUROLOSA">[3]DOBLEZ!$F$32</definedName>
    <definedName name="RECVIGACOL">[3]DOBLEZ!$G$32</definedName>
    <definedName name="RECZAP_RC">[3]DOBLEZ!$H$34</definedName>
    <definedName name="RECZAPSUP">[3]DOBLEZ!$H$33</definedName>
    <definedName name="RELLENOGRAN">[5]Ana!$M$3705</definedName>
    <definedName name="RELLENOREP">[5]Ana!$M$3749</definedName>
    <definedName name="RNCARQSA">#REF!</definedName>
    <definedName name="RNCJAGS">#REF!</definedName>
    <definedName name="SOLACE1">[3]Dat!$D$38</definedName>
    <definedName name="SOLACE12">[3]Dat!$D$36</definedName>
    <definedName name="SOLACE34">[3]Dat!$D$37</definedName>
    <definedName name="SOLACE38">[3]Dat!$D$35</definedName>
    <definedName name="TELAUTOR">[3]Dat!$D$8</definedName>
    <definedName name="TELCONTRAT">'[4]DATOS TECNICOS'!$B$2</definedName>
    <definedName name="TELJAGS">#REF!</definedName>
    <definedName name="TEMA">'[4]DATOS TECNICOS'!$B$5</definedName>
    <definedName name="_xlnm.Print_Titles" localSheetId="0">'PRESUPUESTO '!$1:$9</definedName>
    <definedName name="USOS">'[4]MHAL -1 bnp'!$L$10</definedName>
    <definedName name="USOSMADERA">#REF!</definedName>
    <definedName name="ZABALETAPISO">[5]Ana!$M$4170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53" i="1" l="1"/>
  <c r="G152" i="1"/>
  <c r="G151" i="1"/>
  <c r="G150" i="1"/>
  <c r="G149" i="1"/>
  <c r="G148" i="1"/>
  <c r="G154" i="1"/>
  <c r="G133" i="1"/>
  <c r="F133" i="1"/>
  <c r="F132" i="1"/>
  <c r="F131" i="1"/>
  <c r="F130" i="1"/>
  <c r="F129" i="1"/>
  <c r="F126" i="1"/>
  <c r="G126" i="1" s="1"/>
  <c r="F124" i="1"/>
  <c r="G124" i="1" s="1"/>
  <c r="F122" i="1"/>
  <c r="F121" i="1"/>
  <c r="F120" i="1"/>
  <c r="C115" i="1"/>
  <c r="F115" i="1" s="1"/>
  <c r="F112" i="1"/>
  <c r="G112" i="1" s="1"/>
  <c r="F110" i="1"/>
  <c r="G110" i="1" s="1"/>
  <c r="F108" i="1"/>
  <c r="G108" i="1" s="1"/>
  <c r="F106" i="1"/>
  <c r="G106" i="1" s="1"/>
  <c r="F104" i="1"/>
  <c r="C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89" i="1"/>
  <c r="F88" i="1"/>
  <c r="F87" i="1"/>
  <c r="F86" i="1"/>
  <c r="F85" i="1"/>
  <c r="F84" i="1"/>
  <c r="F83" i="1"/>
  <c r="F82" i="1"/>
  <c r="F81" i="1"/>
  <c r="F80" i="1"/>
  <c r="F78" i="1"/>
  <c r="F77" i="1"/>
  <c r="F76" i="1"/>
  <c r="F75" i="1"/>
  <c r="F74" i="1"/>
  <c r="C72" i="1"/>
  <c r="F72" i="1" s="1"/>
  <c r="C71" i="1"/>
  <c r="C116" i="1" s="1"/>
  <c r="F116" i="1" s="1"/>
  <c r="C70" i="1"/>
  <c r="F70" i="1" s="1"/>
  <c r="F68" i="1"/>
  <c r="A68" i="1"/>
  <c r="C66" i="1"/>
  <c r="F66" i="1" s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29" i="1"/>
  <c r="F28" i="1"/>
  <c r="F27" i="1"/>
  <c r="F25" i="1"/>
  <c r="A25" i="1"/>
  <c r="F23" i="1"/>
  <c r="F22" i="1"/>
  <c r="F21" i="1"/>
  <c r="F20" i="1"/>
  <c r="F19" i="1"/>
  <c r="F18" i="1"/>
  <c r="F17" i="1"/>
  <c r="F15" i="1"/>
  <c r="A15" i="1"/>
  <c r="F13" i="1"/>
  <c r="G13" i="1" s="1"/>
  <c r="F12" i="1"/>
  <c r="F11" i="1"/>
  <c r="G66" i="1" l="1"/>
  <c r="G23" i="1"/>
  <c r="G122" i="1"/>
  <c r="F71" i="1"/>
  <c r="G104" i="1" s="1"/>
  <c r="G135" i="1" s="1"/>
  <c r="C117" i="1"/>
  <c r="F117" i="1" s="1"/>
  <c r="G117" i="1" s="1"/>
  <c r="F142" i="1" l="1"/>
  <c r="F140" i="1"/>
  <c r="F139" i="1"/>
  <c r="F141" i="1"/>
  <c r="G136" i="1"/>
  <c r="F143" i="1"/>
  <c r="F138" i="1"/>
  <c r="G145" i="1" l="1"/>
  <c r="G146" i="1" l="1"/>
  <c r="G156" i="1" l="1"/>
  <c r="G157" i="1" l="1"/>
</calcChain>
</file>

<file path=xl/sharedStrings.xml><?xml version="1.0" encoding="utf-8"?>
<sst xmlns="http://schemas.openxmlformats.org/spreadsheetml/2006/main" count="334" uniqueCount="209">
  <si>
    <t>CORPORACIÓN DEL ACUEDUCTO Y ALCANTARILLADO DE SANTO DOMINGO</t>
  </si>
  <si>
    <t>* * * C. A. A. S. D. * * *</t>
  </si>
  <si>
    <t>DIRECCION DE INGENIERIA</t>
  </si>
  <si>
    <t>DEPARTAMENTO DE COSTOS Y ESPECIFICACIONES</t>
  </si>
  <si>
    <t>PRESUPUESTO: RED DE DISTRIBUCCIÓN DE AGUA POTABLE PARA ABASTECER LA C/PABLO VI Y C/LA CALLECITA, DEL SECTOR CRISTO REY. DISTRITO NACIONAL  (Departamento Noroeste)</t>
  </si>
  <si>
    <t>No.</t>
  </si>
  <si>
    <t>Descripción</t>
  </si>
  <si>
    <t>Cantidad</t>
  </si>
  <si>
    <t>Unidad</t>
  </si>
  <si>
    <t>Precio RD$</t>
  </si>
  <si>
    <t>Costo RD$</t>
  </si>
  <si>
    <t>Sub-Total RD$</t>
  </si>
  <si>
    <t>TRABAJOS PRELIMINARES:</t>
  </si>
  <si>
    <t>1.1.-</t>
  </si>
  <si>
    <t>Replanteo Topografico</t>
  </si>
  <si>
    <t>ML</t>
  </si>
  <si>
    <t>1.2.-</t>
  </si>
  <si>
    <t>Caseta para Materiales</t>
  </si>
  <si>
    <t>PA</t>
  </si>
  <si>
    <t>MOVIMIENTO DE TIERRA:</t>
  </si>
  <si>
    <t>2.1.-</t>
  </si>
  <si>
    <t>Excavacion con:</t>
  </si>
  <si>
    <t>2.1.1.-</t>
  </si>
  <si>
    <t>Compresor en Roca dura (20%)</t>
  </si>
  <si>
    <t>M3</t>
  </si>
  <si>
    <t>2.1.2.-</t>
  </si>
  <si>
    <t>Retro-excavadora de Esteras en Material no Clasificado (80%)</t>
  </si>
  <si>
    <t>2.2.-</t>
  </si>
  <si>
    <t>Suministro y Colocación Asiento de Arena</t>
  </si>
  <si>
    <t>2.3.-</t>
  </si>
  <si>
    <t xml:space="preserve">Relleno Compactado con Maquito  </t>
  </si>
  <si>
    <t>2.4.-</t>
  </si>
  <si>
    <t xml:space="preserve">Suministro de Material Para Relleno </t>
  </si>
  <si>
    <t>2.5.-</t>
  </si>
  <si>
    <t xml:space="preserve">Bote de Material Sobrante </t>
  </si>
  <si>
    <t>2.6.-</t>
  </si>
  <si>
    <t>Corte de Asfalto con Maquina</t>
  </si>
  <si>
    <t>SUMINISTRO DE TUBERÍAS Y PIEZAS:</t>
  </si>
  <si>
    <t>3.1.-</t>
  </si>
  <si>
    <t>Tuberia de Ø3":</t>
  </si>
  <si>
    <t>3.1.1.-</t>
  </si>
  <si>
    <t>Ø3" PVC SDR-21 Con J/G</t>
  </si>
  <si>
    <t>3.1.2.-</t>
  </si>
  <si>
    <t>Ø4" PVC SDR-26 Con J/G</t>
  </si>
  <si>
    <t>3.1.3.-</t>
  </si>
  <si>
    <t>Ø6" PVC SDR-26 Con J/G</t>
  </si>
  <si>
    <t>3.2.-</t>
  </si>
  <si>
    <t>Tee de:</t>
  </si>
  <si>
    <t>3.2.1.-</t>
  </si>
  <si>
    <t>Ø8" x Ø6" Acero</t>
  </si>
  <si>
    <t>UD</t>
  </si>
  <si>
    <t>3.2.2.-</t>
  </si>
  <si>
    <t>Ø6" x Ø6" Acero</t>
  </si>
  <si>
    <t>3.2.3.-</t>
  </si>
  <si>
    <t>Ø6" x Ø3" Acero</t>
  </si>
  <si>
    <t>3.2.4.-</t>
  </si>
  <si>
    <t>Ø4" x Ø3" Pvc</t>
  </si>
  <si>
    <t>3.2.5.-</t>
  </si>
  <si>
    <t>Ø3" x Ø3" Pvc</t>
  </si>
  <si>
    <t>3.3.-</t>
  </si>
  <si>
    <t xml:space="preserve">Codos de: </t>
  </si>
  <si>
    <t>3.3.1.-</t>
  </si>
  <si>
    <t xml:space="preserve">Ø6" x 90° Acero </t>
  </si>
  <si>
    <t>3.3.2.-</t>
  </si>
  <si>
    <t xml:space="preserve">Ø6" x 45° Acero </t>
  </si>
  <si>
    <t>3.3.3.-</t>
  </si>
  <si>
    <t xml:space="preserve">Ø6" x 22.5° Acero </t>
  </si>
  <si>
    <t>3.3.4.-</t>
  </si>
  <si>
    <t xml:space="preserve">Ø4" x 90° Pvc </t>
  </si>
  <si>
    <t>3.3.5.-</t>
  </si>
  <si>
    <t xml:space="preserve">Ø4" x 67.5° Pvc </t>
  </si>
  <si>
    <t>3.3.6.-</t>
  </si>
  <si>
    <t>Ø3" x 90° Pvc</t>
  </si>
  <si>
    <t>3.3.7.-</t>
  </si>
  <si>
    <t>Ø3" x 67.5° Pvc</t>
  </si>
  <si>
    <t>3.3.8.-</t>
  </si>
  <si>
    <t xml:space="preserve">Ø3" x 45° Pcv </t>
  </si>
  <si>
    <t>3.3.9.-</t>
  </si>
  <si>
    <t xml:space="preserve">Ø3" x 22.5° Pcv </t>
  </si>
  <si>
    <t>3.4.-</t>
  </si>
  <si>
    <t>Cruz de:</t>
  </si>
  <si>
    <t>3.4.1.-</t>
  </si>
  <si>
    <t>Ø4" x Ø4" Pvc</t>
  </si>
  <si>
    <t>3.4.2.-</t>
  </si>
  <si>
    <t>3.5.-</t>
  </si>
  <si>
    <t>Reducción de:</t>
  </si>
  <si>
    <t>3.5.1.-</t>
  </si>
  <si>
    <t xml:space="preserve"> Ø6" x Ø4" Acero</t>
  </si>
  <si>
    <t>3.5.2.-</t>
  </si>
  <si>
    <t xml:space="preserve"> Ø6" x Ø3" Acero</t>
  </si>
  <si>
    <t>3.5.3.-</t>
  </si>
  <si>
    <t>3.6.-</t>
  </si>
  <si>
    <t>Juntas Dresser de:</t>
  </si>
  <si>
    <t>3.6.1.-</t>
  </si>
  <si>
    <t xml:space="preserve">Ø8" </t>
  </si>
  <si>
    <t>3.6.2.-</t>
  </si>
  <si>
    <t xml:space="preserve">Ø6" </t>
  </si>
  <si>
    <t>3.6.3.-</t>
  </si>
  <si>
    <t xml:space="preserve">Ø4" </t>
  </si>
  <si>
    <t>3.6.4.-</t>
  </si>
  <si>
    <t xml:space="preserve">Ø3" </t>
  </si>
  <si>
    <t>3.7.-</t>
  </si>
  <si>
    <t>Tapón  de:</t>
  </si>
  <si>
    <t>3.7.1.-</t>
  </si>
  <si>
    <t xml:space="preserve"> Ø6" Pvc</t>
  </si>
  <si>
    <t>3.7.2.-</t>
  </si>
  <si>
    <t xml:space="preserve"> Ø3" Pvc</t>
  </si>
  <si>
    <t>3.8.-</t>
  </si>
  <si>
    <t>Valvula de Compuerta de:</t>
  </si>
  <si>
    <t>3.8.1.-</t>
  </si>
  <si>
    <t>Ø6" H. F. Platillada, Completa (Marca Mueller, AVK, o Similar)</t>
  </si>
  <si>
    <t>3.8.2.-</t>
  </si>
  <si>
    <t>Ø4" H. F. Platillada, Completa (Marca Mueller, AVK, o Similar)</t>
  </si>
  <si>
    <t>3.8.3.-</t>
  </si>
  <si>
    <t>Ø3" H. F. Platillada, Completa (Marca Mueller, AVK, o Similar)</t>
  </si>
  <si>
    <t>3.8.4.-</t>
  </si>
  <si>
    <t>Caja Telescopica</t>
  </si>
  <si>
    <t>COLOCACIÓN DE TUBERÍAS Y PIEZAS:</t>
  </si>
  <si>
    <t>4.1.-</t>
  </si>
  <si>
    <t>4.1.1.-</t>
  </si>
  <si>
    <t>4.1.2.-</t>
  </si>
  <si>
    <t>4.1.3.-</t>
  </si>
  <si>
    <t>4.2.-</t>
  </si>
  <si>
    <t>4.2.1.-</t>
  </si>
  <si>
    <t>4.2.2.-</t>
  </si>
  <si>
    <t>4.2.3.-</t>
  </si>
  <si>
    <t>4.2.4.-</t>
  </si>
  <si>
    <t>4.2.5.-</t>
  </si>
  <si>
    <t>4.3.-</t>
  </si>
  <si>
    <t>4.3.1.-</t>
  </si>
  <si>
    <t>4.3.2.-</t>
  </si>
  <si>
    <t>4.3.3.-</t>
  </si>
  <si>
    <t>4.3.4.-</t>
  </si>
  <si>
    <t>4.3.5.-</t>
  </si>
  <si>
    <t>4.3.6.-</t>
  </si>
  <si>
    <t>4.3.7.-</t>
  </si>
  <si>
    <t>Ø3" x67.5° Pvc</t>
  </si>
  <si>
    <t>4.3.8.-</t>
  </si>
  <si>
    <t>4.3.9.-</t>
  </si>
  <si>
    <t>4.4.-</t>
  </si>
  <si>
    <t>4.4.1.-</t>
  </si>
  <si>
    <t>4.4.2.-</t>
  </si>
  <si>
    <t>4.5.-</t>
  </si>
  <si>
    <t>4.5.1.-</t>
  </si>
  <si>
    <t>4.5.2.-</t>
  </si>
  <si>
    <t>4.5.3.-</t>
  </si>
  <si>
    <t>4.6.-</t>
  </si>
  <si>
    <t>4.6.1.-</t>
  </si>
  <si>
    <t>4.6.2.-</t>
  </si>
  <si>
    <t>4.7.-</t>
  </si>
  <si>
    <t>4.7.1.-</t>
  </si>
  <si>
    <t>4.7.2.-</t>
  </si>
  <si>
    <t>4.7.3.-</t>
  </si>
  <si>
    <t>4.7.4.-</t>
  </si>
  <si>
    <t>5.-</t>
  </si>
  <si>
    <t>CEMENTO SOLVENTE</t>
  </si>
  <si>
    <t>GALÓN</t>
  </si>
  <si>
    <t>6.-</t>
  </si>
  <si>
    <t>ANCLAJE DE PIEZAS EN H.S.</t>
  </si>
  <si>
    <t>7.-</t>
  </si>
  <si>
    <t>REPARACIÓN DE SERVICIOS EXISTENTES (Cubicar esta partida detallando las actividades realizadas) Cubicar Desglosado</t>
  </si>
  <si>
    <t>8.-</t>
  </si>
  <si>
    <t>ACOMETIDAS DOMICILIARIAS PROMEDIO DE  Ø3/4" (Con Clamps de Acero y Caja Ovalada)</t>
  </si>
  <si>
    <t>9.-</t>
  </si>
  <si>
    <t>TRANSPORTE INTERNO TUBERÍAS DE:</t>
  </si>
  <si>
    <t>9.1.-</t>
  </si>
  <si>
    <t>9.2.-</t>
  </si>
  <si>
    <t>9.3.-</t>
  </si>
  <si>
    <t>10.-</t>
  </si>
  <si>
    <t xml:space="preserve">PRUEBA HIDROSTÁTICA TUBERÍAS DE Ø3" PVC </t>
  </si>
  <si>
    <t>10.1.-</t>
  </si>
  <si>
    <t>10.2.-</t>
  </si>
  <si>
    <t>10.3.-</t>
  </si>
  <si>
    <t>11.-</t>
  </si>
  <si>
    <t>REPOSICION DE ASFALTO, e=2"</t>
  </si>
  <si>
    <t>M2</t>
  </si>
  <si>
    <t>12.-</t>
  </si>
  <si>
    <t>SUMINISTRO Y COLOCACION DE HIDRANTE DE Ø6" x Ø4"</t>
  </si>
  <si>
    <t>13.-</t>
  </si>
  <si>
    <t xml:space="preserve">SENALIZACION Y MANEJO DE TRANSITO: </t>
  </si>
  <si>
    <t>13.1.-</t>
  </si>
  <si>
    <t>Confección e instalación de señales para desvio de trafico (Incluye el Uso de Tanque de 55 Gls.)</t>
  </si>
  <si>
    <t>13.2.-</t>
  </si>
  <si>
    <t>Alquiler Torres de Luminarias motorizadas de 2.00 Bombillas</t>
  </si>
  <si>
    <t>13.3.-</t>
  </si>
  <si>
    <t>Uso Cinta Aviso de Peligro</t>
  </si>
  <si>
    <t>13.4.-</t>
  </si>
  <si>
    <t>Uso de Letreros de Aviso de Obra</t>
  </si>
  <si>
    <t>13.5.-</t>
  </si>
  <si>
    <t>Personal de apoyo para manejo de trafico en Horario Diurno, Nocturno y Dias Feriados (4.00 Hombres x 10.00 dias/noches)</t>
  </si>
  <si>
    <t>DIAS</t>
  </si>
  <si>
    <t xml:space="preserve">SUB-TOTAL DE COSTOS DIRECTOS </t>
  </si>
  <si>
    <t>DIRECCION TECNICA</t>
  </si>
  <si>
    <t>GASTOS ADMINISTRATIVOS</t>
  </si>
  <si>
    <t>TRANSPORTE</t>
  </si>
  <si>
    <t>SEGUROS Y FIANZA</t>
  </si>
  <si>
    <t>LEY # 6/86</t>
  </si>
  <si>
    <t>SUPERVISION C.A.A.S.D.</t>
  </si>
  <si>
    <t xml:space="preserve"> </t>
  </si>
  <si>
    <t>TOTAL DE GASTOS INDIRECTOS</t>
  </si>
  <si>
    <t>SUB-TOTAL GENERAL</t>
  </si>
  <si>
    <t>PRESERVACION, MANTENIMIENTO Y CONSERVACION DE CUENCAS</t>
  </si>
  <si>
    <t>EQUIPAMIENTO CAASD</t>
  </si>
  <si>
    <t>IMPREVISTOS</t>
  </si>
  <si>
    <t>ITBIS DE LA DIRECCION TECNICA</t>
  </si>
  <si>
    <t>CODIA</t>
  </si>
  <si>
    <t>PRUEBA DE COMPACTACIÓN           (Presentar Facturas)</t>
  </si>
  <si>
    <t>TRANSPORTE DE EQUIPOS  (IDA Y VUELTA) (Presentar Facturas)</t>
  </si>
  <si>
    <t>TOTAL GENERAL A CONTRATAR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</si>
</sst>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64" formatCode="* #,##0.00\ ;* \(#,##0.00\);* \-#\ ;@\ "/>
    <numFmt numFmtId="165" formatCode="* #,##0.00\ ;\-* #,##0.00\ ;* \-#\ ;@\ "/>
    <numFmt numFmtId="166" formatCode="&quot; $&quot;* #,##0.00\ ;&quot; $&quot;* \(#,##0.00\);&quot; $&quot;* \-#\ ;@\ "/>
    <numFmt numFmtId="167" formatCode="* #,##0.00&quot; € &quot;;\-* #,##0.00&quot; € &quot;;* \-#&quot; € &quot;;@\ "/>
    <numFmt numFmtId="168" formatCode="[$€]* #,##0.00\ ;[$€]* \(#,##0.00\);[$€]* \-#\ ;@\ "/>
    <numFmt numFmtId="169" formatCode="* #,##0.00&quot;    &quot;;\-* #,##0.00&quot;    &quot;;* \-#&quot;    &quot;;@\ "/>
    <numFmt numFmtId="170" formatCode="* #,##0&quot;    &quot;;\-* #,##0&quot;    &quot;;* &quot;-    &quot;;@\ "/>
    <numFmt numFmtId="171" formatCode="* #,##0\ ;* \(#,##0\);* &quot;- &quot;;@\ "/>
    <numFmt numFmtId="172" formatCode="&quot; RD$&quot;* #,##0.00\ ;&quot;-RD$&quot;* #,##0.00\ ;&quot; RD$&quot;* \-#\ ;@\ "/>
    <numFmt numFmtId="173" formatCode="&quot; RD$&quot;* #,##0.00\ ;&quot; RD$&quot;* \(#,##0.00\);&quot; RD$&quot;* \-#\ ;@\ "/>
    <numFmt numFmtId="174" formatCode="[$-C0A]dd\-mmm\-yy"/>
    <numFmt numFmtId="175" formatCode="#,##0.\-"/>
    <numFmt numFmtId="176" formatCode="#,##0.#,\-"/>
    <numFmt numFmtId="177" formatCode="#,##0.#&quot;.-&quot;"/>
    <numFmt numFmtId="178" formatCode="#,##0.##&quot;..-&quot;"/>
    <numFmt numFmtId="179" formatCode="0.00&quot;..-&quot;"/>
    <numFmt numFmtId="180" formatCode="0\ %"/>
    <numFmt numFmtId="181" formatCode="0.0%"/>
    <numFmt numFmtId="182" formatCode="0.00\ ;\(0.00\)"/>
    <numFmt numFmtId="183" formatCode="[$-C0A]#,000&quot;   &quot;;[Red]\-#,000&quot;   &quot;"/>
    <numFmt numFmtId="184" formatCode="0.0\ %"/>
  </numFmts>
  <fonts count="54">
    <font>
      <sz val="10"/>
      <name val="Arial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008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996633"/>
      <name val="Calibri"/>
      <family val="2"/>
      <charset val="1"/>
    </font>
    <font>
      <sz val="11"/>
      <color rgb="FF993300"/>
      <name val="Calibri"/>
      <family val="2"/>
      <charset val="1"/>
    </font>
    <font>
      <sz val="10"/>
      <name val="Arial"/>
      <family val="2"/>
      <charset val="1"/>
    </font>
    <font>
      <b/>
      <sz val="11"/>
      <color rgb="FF996633"/>
      <name val="Calibri"/>
      <family val="2"/>
      <charset val="1"/>
    </font>
    <font>
      <b/>
      <sz val="11"/>
      <color rgb="FF993300"/>
      <name val="Calibri"/>
      <family val="2"/>
      <charset val="1"/>
    </font>
    <font>
      <b/>
      <sz val="11"/>
      <color rgb="FF3333CC"/>
      <name val="Calibri"/>
      <family val="2"/>
      <charset val="1"/>
    </font>
    <font>
      <b/>
      <sz val="11"/>
      <color rgb="FF003366"/>
      <name val="Calibri"/>
      <family val="2"/>
      <charset val="1"/>
    </font>
    <font>
      <sz val="11"/>
      <color rgb="FF333399"/>
      <name val="Calibri"/>
      <family val="2"/>
      <charset val="1"/>
    </font>
    <font>
      <i/>
      <sz val="11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sz val="11"/>
      <color rgb="FF800080"/>
      <name val="Calibri"/>
      <family val="2"/>
      <charset val="1"/>
    </font>
    <font>
      <sz val="11"/>
      <color rgb="FF663300"/>
      <name val="Calibri"/>
      <family val="2"/>
      <charset val="1"/>
    </font>
    <font>
      <sz val="11"/>
      <color rgb="FF333300"/>
      <name val="Calibri"/>
      <family val="2"/>
      <charset val="1"/>
    </font>
    <font>
      <sz val="10"/>
      <name val="Times New Roman"/>
      <family val="1"/>
      <charset val="1"/>
    </font>
    <font>
      <sz val="10"/>
      <name val="MS Sans Serif"/>
      <family val="2"/>
      <charset val="1"/>
    </font>
    <font>
      <sz val="12"/>
      <name val="Arial"/>
      <family val="2"/>
      <charset val="1"/>
    </font>
    <font>
      <b/>
      <sz val="16"/>
      <name val="Times New Roman"/>
      <family val="1"/>
      <charset val="1"/>
    </font>
    <font>
      <b/>
      <sz val="14"/>
      <name val="Arial"/>
      <family val="2"/>
      <charset val="1"/>
    </font>
    <font>
      <sz val="14"/>
      <name val="Arial"/>
      <family val="2"/>
      <charset val="1"/>
    </font>
    <font>
      <sz val="16"/>
      <name val="Times New Roman"/>
      <family val="1"/>
      <charset val="1"/>
    </font>
    <font>
      <b/>
      <sz val="16"/>
      <name val="Arial"/>
      <family val="2"/>
      <charset val="1"/>
    </font>
    <font>
      <sz val="16"/>
      <name val="Arial"/>
      <family val="2"/>
      <charset val="1"/>
    </font>
    <font>
      <b/>
      <sz val="14"/>
      <name val="Times New Roman"/>
      <family val="1"/>
      <charset val="1"/>
    </font>
    <font>
      <sz val="12"/>
      <name val="Times New Roman"/>
      <family val="1"/>
      <charset val="1"/>
    </font>
    <font>
      <sz val="14"/>
      <color rgb="FF000000"/>
      <name val="Verdana"/>
      <family val="2"/>
      <charset val="1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4"/>
      <color rgb="FF000000"/>
      <name val="Times New Roman"/>
      <family val="1"/>
      <charset val="1"/>
    </font>
    <font>
      <sz val="14"/>
      <color rgb="FF000000"/>
      <name val="Times New Roman"/>
      <family val="1"/>
      <charset val="1"/>
    </font>
    <font>
      <b/>
      <sz val="12"/>
      <name val="Arial"/>
      <family val="2"/>
      <charset val="1"/>
    </font>
    <font>
      <b/>
      <sz val="16"/>
      <color rgb="FF000000"/>
      <name val="Times New Roman"/>
      <family val="1"/>
      <charset val="1"/>
    </font>
    <font>
      <b/>
      <sz val="16"/>
      <color rgb="FF000000"/>
      <name val="Arial"/>
      <family val="2"/>
      <charset val="1"/>
    </font>
    <font>
      <sz val="16"/>
      <color rgb="FF000000"/>
      <name val="Times New Roman"/>
      <family val="1"/>
      <charset val="1"/>
    </font>
    <font>
      <sz val="14"/>
      <name val="Times New Roman"/>
      <family val="1"/>
      <charset val="1"/>
    </font>
    <font>
      <b/>
      <sz val="14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/>
      <sz val="14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8"/>
      <name val="Times New Roman"/>
      <family val="1"/>
      <charset val="1"/>
    </font>
    <font>
      <sz val="11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FF0000"/>
      <name val="Times New Roman"/>
      <family val="1"/>
      <charset val="1"/>
    </font>
    <font>
      <sz val="12"/>
      <color rgb="FFFF0000"/>
      <name val="Arial"/>
      <family val="2"/>
      <charset val="1"/>
    </font>
    <font>
      <b/>
      <sz val="10"/>
      <name val="Arial"/>
      <family val="2"/>
      <charset val="1"/>
    </font>
    <font>
      <b/>
      <sz val="18"/>
      <name val="Times New Roman"/>
      <family val="1"/>
      <charset val="1"/>
    </font>
    <font>
      <sz val="10"/>
      <name val="Arial"/>
      <charset val="1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DBEEF4"/>
      </patternFill>
    </fill>
    <fill>
      <patternFill patternType="solid">
        <fgColor rgb="FFC0C0FF"/>
        <bgColor rgb="FFA6CAF0"/>
      </patternFill>
    </fill>
    <fill>
      <patternFill patternType="solid">
        <fgColor rgb="FFCC9CCC"/>
        <bgColor rgb="FFCC99FF"/>
      </patternFill>
    </fill>
    <fill>
      <patternFill patternType="solid">
        <fgColor rgb="FFCCFFCC"/>
        <bgColor rgb="FFDBEEF4"/>
      </patternFill>
    </fill>
    <fill>
      <patternFill patternType="solid">
        <fgColor rgb="FFCC99FF"/>
        <bgColor rgb="FFCC9CCC"/>
      </patternFill>
    </fill>
    <fill>
      <patternFill patternType="solid">
        <fgColor rgb="FFA0E0E0"/>
        <bgColor rgb="FFB7DEE8"/>
      </patternFill>
    </fill>
    <fill>
      <patternFill patternType="solid">
        <fgColor rgb="FFE3E3E3"/>
        <bgColor rgb="FFDEE6EF"/>
      </patternFill>
    </fill>
    <fill>
      <patternFill patternType="solid">
        <fgColor rgb="FFA6CAF0"/>
        <bgColor rgb="FFC0C0FF"/>
      </patternFill>
    </fill>
    <fill>
      <patternFill patternType="solid">
        <fgColor rgb="FFFF8080"/>
        <bgColor rgb="FFCC9CCC"/>
      </patternFill>
    </fill>
    <fill>
      <patternFill patternType="solid">
        <fgColor rgb="FF00FF00"/>
        <bgColor rgb="FF33CCCC"/>
      </patternFill>
    </fill>
    <fill>
      <patternFill patternType="solid">
        <fgColor rgb="FF999933"/>
        <bgColor rgb="FF77933C"/>
      </patternFill>
    </fill>
    <fill>
      <patternFill patternType="solid">
        <fgColor rgb="FF0080C0"/>
        <bgColor rgb="FF00B0F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B0F0"/>
      </patternFill>
    </fill>
    <fill>
      <patternFill patternType="solid">
        <fgColor rgb="FF996633"/>
        <bgColor rgb="FF808080"/>
      </patternFill>
    </fill>
    <fill>
      <patternFill patternType="solid">
        <fgColor rgb="FF993300"/>
        <bgColor rgb="FF953735"/>
      </patternFill>
    </fill>
    <fill>
      <patternFill patternType="solid">
        <fgColor rgb="FF333399"/>
        <bgColor rgb="FF3333CC"/>
      </patternFill>
    </fill>
    <fill>
      <patternFill patternType="solid">
        <fgColor rgb="FF339966"/>
        <bgColor rgb="FF77933C"/>
      </patternFill>
    </fill>
    <fill>
      <patternFill patternType="solid">
        <fgColor rgb="FF969696"/>
        <bgColor rgb="FFA6A6A6"/>
      </patternFill>
    </fill>
    <fill>
      <patternFill patternType="solid">
        <fgColor rgb="FFC0C0C0"/>
        <bgColor rgb="FFC0C0FF"/>
      </patternFill>
    </fill>
    <fill>
      <patternFill patternType="solid">
        <fgColor rgb="FFFFFF99"/>
        <bgColor rgb="FFCCFFCC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996633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double">
        <color rgb="FF9933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1793">
    <xf numFmtId="0" fontId="0" fillId="0" borderId="0"/>
    <xf numFmtId="164" fontId="9" fillId="0" borderId="0"/>
    <xf numFmtId="180" fontId="9" fillId="0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2" fillId="3" borderId="0"/>
    <xf numFmtId="0" fontId="2" fillId="3" borderId="0"/>
    <xf numFmtId="0" fontId="1" fillId="2" borderId="0"/>
    <xf numFmtId="0" fontId="1" fillId="2" borderId="0"/>
    <xf numFmtId="0" fontId="1" fillId="2" borderId="0"/>
    <xf numFmtId="0" fontId="2" fillId="3" borderId="0"/>
    <xf numFmtId="0" fontId="1" fillId="2" borderId="0"/>
    <xf numFmtId="0" fontId="1" fillId="2" borderId="0"/>
    <xf numFmtId="0" fontId="1" fillId="2" borderId="0"/>
    <xf numFmtId="0" fontId="2" fillId="4" borderId="0"/>
    <xf numFmtId="0" fontId="2" fillId="4" borderId="0"/>
    <xf numFmtId="0" fontId="1" fillId="2" borderId="0"/>
    <xf numFmtId="0" fontId="1" fillId="2" borderId="0"/>
    <xf numFmtId="0" fontId="1" fillId="2" borderId="0"/>
    <xf numFmtId="0" fontId="2" fillId="4" borderId="0"/>
    <xf numFmtId="0" fontId="1" fillId="2" borderId="0"/>
    <xf numFmtId="0" fontId="1" fillId="2" borderId="0"/>
    <xf numFmtId="0" fontId="1" fillId="2" borderId="0"/>
    <xf numFmtId="0" fontId="2" fillId="5" borderId="0"/>
    <xf numFmtId="0" fontId="2" fillId="5" borderId="0"/>
    <xf numFmtId="0" fontId="1" fillId="2" borderId="0"/>
    <xf numFmtId="0" fontId="1" fillId="2" borderId="0"/>
    <xf numFmtId="0" fontId="1" fillId="2" borderId="0"/>
    <xf numFmtId="0" fontId="2" fillId="5" borderId="0"/>
    <xf numFmtId="0" fontId="1" fillId="2" borderId="0"/>
    <xf numFmtId="0" fontId="1" fillId="2" borderId="0"/>
    <xf numFmtId="0" fontId="1" fillId="2" borderId="0"/>
    <xf numFmtId="0" fontId="2" fillId="6" borderId="0"/>
    <xf numFmtId="0" fontId="2" fillId="6" borderId="0"/>
    <xf numFmtId="0" fontId="1" fillId="2" borderId="0"/>
    <xf numFmtId="0" fontId="1" fillId="2" borderId="0"/>
    <xf numFmtId="0" fontId="1" fillId="2" borderId="0"/>
    <xf numFmtId="0" fontId="2" fillId="6" borderId="0"/>
    <xf numFmtId="0" fontId="1" fillId="2" borderId="0"/>
    <xf numFmtId="0" fontId="1" fillId="2" borderId="0"/>
    <xf numFmtId="0" fontId="1" fillId="2" borderId="0"/>
    <xf numFmtId="0" fontId="2" fillId="7" borderId="0"/>
    <xf numFmtId="0" fontId="2" fillId="7" borderId="0"/>
    <xf numFmtId="0" fontId="1" fillId="2" borderId="0"/>
    <xf numFmtId="0" fontId="1" fillId="2" borderId="0"/>
    <xf numFmtId="0" fontId="1" fillId="2" borderId="0"/>
    <xf numFmtId="0" fontId="2" fillId="7" borderId="0"/>
    <xf numFmtId="0" fontId="1" fillId="2" borderId="0"/>
    <xf numFmtId="0" fontId="1" fillId="2" borderId="0"/>
    <xf numFmtId="0" fontId="1" fillId="2" borderId="0"/>
    <xf numFmtId="0" fontId="2" fillId="8" borderId="0"/>
    <xf numFmtId="0" fontId="2" fillId="8" borderId="0"/>
    <xf numFmtId="0" fontId="1" fillId="2" borderId="0"/>
    <xf numFmtId="0" fontId="1" fillId="2" borderId="0"/>
    <xf numFmtId="0" fontId="1" fillId="2" borderId="0"/>
    <xf numFmtId="0" fontId="2" fillId="8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2" fillId="9" borderId="0"/>
    <xf numFmtId="0" fontId="2" fillId="9" borderId="0"/>
    <xf numFmtId="0" fontId="1" fillId="2" borderId="0"/>
    <xf numFmtId="0" fontId="1" fillId="2" borderId="0"/>
    <xf numFmtId="0" fontId="1" fillId="2" borderId="0"/>
    <xf numFmtId="0" fontId="2" fillId="9" borderId="0"/>
    <xf numFmtId="0" fontId="1" fillId="2" borderId="0"/>
    <xf numFmtId="0" fontId="1" fillId="2" borderId="0"/>
    <xf numFmtId="0" fontId="1" fillId="2" borderId="0"/>
    <xf numFmtId="0" fontId="2" fillId="10" borderId="0"/>
    <xf numFmtId="0" fontId="2" fillId="10" borderId="0"/>
    <xf numFmtId="0" fontId="1" fillId="2" borderId="0"/>
    <xf numFmtId="0" fontId="1" fillId="2" borderId="0"/>
    <xf numFmtId="0" fontId="1" fillId="2" borderId="0"/>
    <xf numFmtId="0" fontId="2" fillId="10" borderId="0"/>
    <xf numFmtId="0" fontId="1" fillId="2" borderId="0"/>
    <xf numFmtId="0" fontId="1" fillId="2" borderId="0"/>
    <xf numFmtId="0" fontId="1" fillId="2" borderId="0"/>
    <xf numFmtId="0" fontId="2" fillId="11" borderId="0"/>
    <xf numFmtId="0" fontId="2" fillId="11" borderId="0"/>
    <xf numFmtId="0" fontId="1" fillId="2" borderId="0"/>
    <xf numFmtId="0" fontId="1" fillId="2" borderId="0"/>
    <xf numFmtId="0" fontId="1" fillId="2" borderId="0"/>
    <xf numFmtId="0" fontId="2" fillId="11" borderId="0"/>
    <xf numFmtId="0" fontId="1" fillId="2" borderId="0"/>
    <xf numFmtId="0" fontId="1" fillId="2" borderId="0"/>
    <xf numFmtId="0" fontId="1" fillId="2" borderId="0"/>
    <xf numFmtId="0" fontId="2" fillId="6" borderId="0"/>
    <xf numFmtId="0" fontId="2" fillId="6" borderId="0"/>
    <xf numFmtId="0" fontId="1" fillId="2" borderId="0"/>
    <xf numFmtId="0" fontId="1" fillId="2" borderId="0"/>
    <xf numFmtId="0" fontId="1" fillId="2" borderId="0"/>
    <xf numFmtId="0" fontId="2" fillId="6" borderId="0"/>
    <xf numFmtId="0" fontId="1" fillId="2" borderId="0"/>
    <xf numFmtId="0" fontId="1" fillId="2" borderId="0"/>
    <xf numFmtId="0" fontId="1" fillId="2" borderId="0"/>
    <xf numFmtId="0" fontId="2" fillId="9" borderId="0"/>
    <xf numFmtId="0" fontId="2" fillId="9" borderId="0"/>
    <xf numFmtId="0" fontId="1" fillId="2" borderId="0"/>
    <xf numFmtId="0" fontId="1" fillId="2" borderId="0"/>
    <xf numFmtId="0" fontId="1" fillId="2" borderId="0"/>
    <xf numFmtId="0" fontId="2" fillId="9" borderId="0"/>
    <xf numFmtId="0" fontId="1" fillId="2" borderId="0"/>
    <xf numFmtId="0" fontId="1" fillId="2" borderId="0"/>
    <xf numFmtId="0" fontId="1" fillId="2" borderId="0"/>
    <xf numFmtId="0" fontId="2" fillId="12" borderId="0"/>
    <xf numFmtId="0" fontId="2" fillId="12" borderId="0"/>
    <xf numFmtId="0" fontId="1" fillId="2" borderId="0"/>
    <xf numFmtId="0" fontId="1" fillId="2" borderId="0"/>
    <xf numFmtId="0" fontId="1" fillId="2" borderId="0"/>
    <xf numFmtId="0" fontId="2" fillId="1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3" fillId="13" borderId="0"/>
    <xf numFmtId="0" fontId="3" fillId="13" borderId="0"/>
    <xf numFmtId="0" fontId="1" fillId="2" borderId="0"/>
    <xf numFmtId="0" fontId="1" fillId="2" borderId="0"/>
    <xf numFmtId="0" fontId="1" fillId="2" borderId="0"/>
    <xf numFmtId="0" fontId="3" fillId="13" borderId="0"/>
    <xf numFmtId="0" fontId="1" fillId="2" borderId="0"/>
    <xf numFmtId="0" fontId="1" fillId="2" borderId="0"/>
    <xf numFmtId="0" fontId="1" fillId="2" borderId="0"/>
    <xf numFmtId="0" fontId="3" fillId="10" borderId="0"/>
    <xf numFmtId="0" fontId="3" fillId="10" borderId="0"/>
    <xf numFmtId="0" fontId="1" fillId="2" borderId="0"/>
    <xf numFmtId="0" fontId="1" fillId="2" borderId="0"/>
    <xf numFmtId="0" fontId="1" fillId="2" borderId="0"/>
    <xf numFmtId="0" fontId="3" fillId="10" borderId="0"/>
    <xf numFmtId="0" fontId="1" fillId="2" borderId="0"/>
    <xf numFmtId="0" fontId="1" fillId="2" borderId="0"/>
    <xf numFmtId="0" fontId="1" fillId="2" borderId="0"/>
    <xf numFmtId="0" fontId="3" fillId="11" borderId="0"/>
    <xf numFmtId="0" fontId="3" fillId="11" borderId="0"/>
    <xf numFmtId="0" fontId="1" fillId="2" borderId="0"/>
    <xf numFmtId="0" fontId="1" fillId="2" borderId="0"/>
    <xf numFmtId="0" fontId="1" fillId="2" borderId="0"/>
    <xf numFmtId="0" fontId="3" fillId="11" borderId="0"/>
    <xf numFmtId="0" fontId="1" fillId="2" borderId="0"/>
    <xf numFmtId="0" fontId="1" fillId="2" borderId="0"/>
    <xf numFmtId="0" fontId="1" fillId="2" borderId="0"/>
    <xf numFmtId="0" fontId="3" fillId="14" borderId="0"/>
    <xf numFmtId="0" fontId="3" fillId="14" borderId="0"/>
    <xf numFmtId="0" fontId="1" fillId="2" borderId="0"/>
    <xf numFmtId="0" fontId="1" fillId="2" borderId="0"/>
    <xf numFmtId="0" fontId="1" fillId="2" borderId="0"/>
    <xf numFmtId="0" fontId="3" fillId="14" borderId="0"/>
    <xf numFmtId="0" fontId="1" fillId="2" borderId="0"/>
    <xf numFmtId="0" fontId="1" fillId="2" borderId="0"/>
    <xf numFmtId="0" fontId="1" fillId="2" borderId="0"/>
    <xf numFmtId="0" fontId="3" fillId="15" borderId="0"/>
    <xf numFmtId="0" fontId="3" fillId="15" borderId="0"/>
    <xf numFmtId="0" fontId="1" fillId="2" borderId="0"/>
    <xf numFmtId="0" fontId="1" fillId="2" borderId="0"/>
    <xf numFmtId="0" fontId="1" fillId="2" borderId="0"/>
    <xf numFmtId="0" fontId="3" fillId="15" borderId="0"/>
    <xf numFmtId="0" fontId="1" fillId="2" borderId="0"/>
    <xf numFmtId="0" fontId="1" fillId="2" borderId="0"/>
    <xf numFmtId="0" fontId="1" fillId="2" borderId="0"/>
    <xf numFmtId="0" fontId="3" fillId="16" borderId="0"/>
    <xf numFmtId="0" fontId="3" fillId="16" borderId="0"/>
    <xf numFmtId="0" fontId="1" fillId="2" borderId="0"/>
    <xf numFmtId="0" fontId="1" fillId="2" borderId="0"/>
    <xf numFmtId="0" fontId="1" fillId="17" borderId="0"/>
    <xf numFmtId="0" fontId="3" fillId="16" borderId="0"/>
    <xf numFmtId="0" fontId="1" fillId="2" borderId="0"/>
    <xf numFmtId="0" fontId="1" fillId="17" borderId="0"/>
    <xf numFmtId="0" fontId="1" fillId="2" borderId="0"/>
    <xf numFmtId="0" fontId="1" fillId="18" borderId="0"/>
    <xf numFmtId="0" fontId="1" fillId="2" borderId="0"/>
    <xf numFmtId="0" fontId="1" fillId="19" borderId="0"/>
    <xf numFmtId="0" fontId="1" fillId="2" borderId="0"/>
    <xf numFmtId="0" fontId="1" fillId="2" borderId="0"/>
    <xf numFmtId="0" fontId="1" fillId="2" borderId="0"/>
    <xf numFmtId="0" fontId="1" fillId="2" borderId="0"/>
    <xf numFmtId="0" fontId="4" fillId="5" borderId="0"/>
    <xf numFmtId="0" fontId="4" fillId="5" borderId="0"/>
    <xf numFmtId="0" fontId="1" fillId="2" borderId="0"/>
    <xf numFmtId="0" fontId="1" fillId="2" borderId="0"/>
    <xf numFmtId="0" fontId="1" fillId="2" borderId="0"/>
    <xf numFmtId="0" fontId="4" fillId="5" borderId="0"/>
    <xf numFmtId="0" fontId="1" fillId="2" borderId="0"/>
    <xf numFmtId="0" fontId="1" fillId="2" borderId="0"/>
    <xf numFmtId="0" fontId="1" fillId="2" borderId="0"/>
    <xf numFmtId="0" fontId="5" fillId="2" borderId="1"/>
    <xf numFmtId="0" fontId="6" fillId="20" borderId="2"/>
    <xf numFmtId="0" fontId="6" fillId="20" borderId="2"/>
    <xf numFmtId="0" fontId="5" fillId="2" borderId="3"/>
    <xf numFmtId="0" fontId="5" fillId="2" borderId="3"/>
    <xf numFmtId="0" fontId="5" fillId="2" borderId="3"/>
    <xf numFmtId="0" fontId="5" fillId="2" borderId="3"/>
    <xf numFmtId="0" fontId="6" fillId="20" borderId="2"/>
    <xf numFmtId="0" fontId="6" fillId="20" borderId="2"/>
    <xf numFmtId="0" fontId="5" fillId="2" borderId="3"/>
    <xf numFmtId="0" fontId="5" fillId="2" borderId="3"/>
    <xf numFmtId="0" fontId="5" fillId="2" borderId="3"/>
    <xf numFmtId="0" fontId="5" fillId="2" borderId="3"/>
    <xf numFmtId="0" fontId="7" fillId="0" borderId="4"/>
    <xf numFmtId="0" fontId="7" fillId="0" borderId="4"/>
    <xf numFmtId="0" fontId="1" fillId="0" borderId="5"/>
    <xf numFmtId="0" fontId="1" fillId="0" borderId="5"/>
    <xf numFmtId="0" fontId="1" fillId="0" borderId="5"/>
    <xf numFmtId="0" fontId="1" fillId="0" borderId="5"/>
    <xf numFmtId="0" fontId="8" fillId="0" borderId="6"/>
    <xf numFmtId="0" fontId="7" fillId="0" borderId="4"/>
    <xf numFmtId="0" fontId="7" fillId="0" borderId="4"/>
    <xf numFmtId="0" fontId="1" fillId="0" borderId="5"/>
    <xf numFmtId="0" fontId="1" fillId="0" borderId="5"/>
    <xf numFmtId="0" fontId="8" fillId="0" borderId="6"/>
    <xf numFmtId="0" fontId="1" fillId="0" borderId="5"/>
    <xf numFmtId="0" fontId="5" fillId="2" borderId="3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5" fontId="9" fillId="0" borderId="0"/>
    <xf numFmtId="164" fontId="9" fillId="0" borderId="0"/>
    <xf numFmtId="165" fontId="9" fillId="0" borderId="0"/>
    <xf numFmtId="164" fontId="9" fillId="0" borderId="0"/>
    <xf numFmtId="164" fontId="9" fillId="0" borderId="0"/>
    <xf numFmtId="165" fontId="9" fillId="0" borderId="0"/>
    <xf numFmtId="166" fontId="9" fillId="0" borderId="0"/>
    <xf numFmtId="166" fontId="9" fillId="0" borderId="0"/>
    <xf numFmtId="166" fontId="9" fillId="0" borderId="0"/>
    <xf numFmtId="167" fontId="9" fillId="0" borderId="0"/>
    <xf numFmtId="166" fontId="9" fillId="0" borderId="0"/>
    <xf numFmtId="0" fontId="10" fillId="21" borderId="7"/>
    <xf numFmtId="0" fontId="10" fillId="21" borderId="7"/>
    <xf numFmtId="0" fontId="10" fillId="21" borderId="7"/>
    <xf numFmtId="0" fontId="5" fillId="2" borderId="1"/>
    <xf numFmtId="0" fontId="10" fillId="21" borderId="7"/>
    <xf numFmtId="0" fontId="5" fillId="2" borderId="1"/>
    <xf numFmtId="0" fontId="11" fillId="2" borderId="1"/>
    <xf numFmtId="0" fontId="10" fillId="21" borderId="7"/>
    <xf numFmtId="0" fontId="10" fillId="21" borderId="7"/>
    <xf numFmtId="0" fontId="10" fillId="21" borderId="7"/>
    <xf numFmtId="0" fontId="5" fillId="2" borderId="1"/>
    <xf numFmtId="0" fontId="11" fillId="2" borderId="1"/>
    <xf numFmtId="0" fontId="5" fillId="2" borderId="1"/>
    <xf numFmtId="0" fontId="12" fillId="0" borderId="0"/>
    <xf numFmtId="0" fontId="12" fillId="0" borderId="0"/>
    <xf numFmtId="0" fontId="13" fillId="0" borderId="0"/>
    <xf numFmtId="0" fontId="13" fillId="0" borderId="0"/>
    <xf numFmtId="0" fontId="5" fillId="0" borderId="0"/>
    <xf numFmtId="0" fontId="12" fillId="0" borderId="0"/>
    <xf numFmtId="0" fontId="13" fillId="0" borderId="0"/>
    <xf numFmtId="0" fontId="5" fillId="0" borderId="0"/>
    <xf numFmtId="0" fontId="13" fillId="0" borderId="0"/>
    <xf numFmtId="0" fontId="14" fillId="8" borderId="7"/>
    <xf numFmtId="0" fontId="14" fillId="8" borderId="7"/>
    <xf numFmtId="0" fontId="14" fillId="8" borderId="7"/>
    <xf numFmtId="0" fontId="14" fillId="2" borderId="1"/>
    <xf numFmtId="0" fontId="14" fillId="8" borderId="7"/>
    <xf numFmtId="0" fontId="14" fillId="2" borderId="1"/>
    <xf numFmtId="0" fontId="14" fillId="2" borderId="1"/>
    <xf numFmtId="0" fontId="14" fillId="8" borderId="7"/>
    <xf numFmtId="0" fontId="14" fillId="8" borderId="7"/>
    <xf numFmtId="0" fontId="14" fillId="8" borderId="7"/>
    <xf numFmtId="0" fontId="14" fillId="2" borderId="1"/>
    <xf numFmtId="0" fontId="14" fillId="2" borderId="1"/>
    <xf numFmtId="0" fontId="14" fillId="2" borderId="1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0" fontId="15" fillId="0" borderId="0"/>
    <xf numFmtId="0" fontId="1" fillId="2" borderId="0"/>
    <xf numFmtId="0" fontId="16" fillId="0" borderId="8"/>
    <xf numFmtId="0" fontId="17" fillId="0" borderId="9"/>
    <xf numFmtId="0" fontId="13" fillId="0" borderId="10"/>
    <xf numFmtId="0" fontId="13" fillId="0" borderId="0"/>
    <xf numFmtId="0" fontId="18" fillId="4" borderId="0"/>
    <xf numFmtId="0" fontId="18" fillId="4" borderId="0"/>
    <xf numFmtId="0" fontId="1" fillId="2" borderId="0"/>
    <xf numFmtId="0" fontId="1" fillId="2" borderId="0"/>
    <xf numFmtId="0" fontId="1" fillId="2" borderId="0"/>
    <xf numFmtId="0" fontId="18" fillId="4" borderId="0"/>
    <xf numFmtId="0" fontId="1" fillId="2" borderId="0"/>
    <xf numFmtId="0" fontId="1" fillId="2" borderId="0"/>
    <xf numFmtId="0" fontId="1" fillId="2" borderId="0"/>
    <xf numFmtId="0" fontId="14" fillId="2" borderId="1"/>
    <xf numFmtId="0" fontId="1" fillId="0" borderId="5"/>
    <xf numFmtId="0" fontId="1" fillId="0" borderId="5"/>
    <xf numFmtId="169" fontId="9" fillId="0" borderId="0"/>
    <xf numFmtId="169" fontId="9" fillId="0" borderId="0"/>
    <xf numFmtId="164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0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5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0" fontId="9" fillId="0" borderId="0"/>
    <xf numFmtId="0" fontId="9" fillId="0" borderId="0"/>
    <xf numFmtId="165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0" fontId="9" fillId="0" borderId="0"/>
    <xf numFmtId="0" fontId="9" fillId="0" borderId="0"/>
    <xf numFmtId="164" fontId="9" fillId="0" borderId="0"/>
    <xf numFmtId="0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9" fontId="9" fillId="0" borderId="0"/>
    <xf numFmtId="164" fontId="9" fillId="0" borderId="0"/>
    <xf numFmtId="164" fontId="9" fillId="0" borderId="0"/>
    <xf numFmtId="164" fontId="9" fillId="0" borderId="0"/>
    <xf numFmtId="169" fontId="9" fillId="0" borderId="0"/>
    <xf numFmtId="164" fontId="9" fillId="0" borderId="0"/>
    <xf numFmtId="169" fontId="9" fillId="0" borderId="0"/>
    <xf numFmtId="169" fontId="9" fillId="0" borderId="0"/>
    <xf numFmtId="169" fontId="9" fillId="0" borderId="0"/>
    <xf numFmtId="164" fontId="9" fillId="0" borderId="0"/>
    <xf numFmtId="169" fontId="9" fillId="0" borderId="0"/>
    <xf numFmtId="170" fontId="9" fillId="0" borderId="0"/>
    <xf numFmtId="170" fontId="9" fillId="0" borderId="0"/>
    <xf numFmtId="170" fontId="9" fillId="0" borderId="0"/>
    <xf numFmtId="170" fontId="9" fillId="0" borderId="0"/>
    <xf numFmtId="170" fontId="9" fillId="0" borderId="0"/>
    <xf numFmtId="171" fontId="9" fillId="0" borderId="0"/>
    <xf numFmtId="171" fontId="9" fillId="0" borderId="0"/>
    <xf numFmtId="171" fontId="9" fillId="0" borderId="0"/>
    <xf numFmtId="170" fontId="9" fillId="0" borderId="0"/>
    <xf numFmtId="171" fontId="9" fillId="0" borderId="0"/>
    <xf numFmtId="170" fontId="9" fillId="0" borderId="0"/>
    <xf numFmtId="170" fontId="9" fillId="0" borderId="0"/>
    <xf numFmtId="170" fontId="9" fillId="0" borderId="0"/>
    <xf numFmtId="170" fontId="9" fillId="0" borderId="0"/>
    <xf numFmtId="170" fontId="9" fillId="0" borderId="0"/>
    <xf numFmtId="171" fontId="9" fillId="0" borderId="0"/>
    <xf numFmtId="171" fontId="9" fillId="0" borderId="0"/>
    <xf numFmtId="171" fontId="9" fillId="0" borderId="0"/>
    <xf numFmtId="170" fontId="9" fillId="0" borderId="0"/>
    <xf numFmtId="171" fontId="9" fillId="0" borderId="0"/>
    <xf numFmtId="170" fontId="9" fillId="0" borderId="0"/>
    <xf numFmtId="170" fontId="9" fillId="0" borderId="0"/>
    <xf numFmtId="170" fontId="9" fillId="0" borderId="0"/>
    <xf numFmtId="170" fontId="9" fillId="0" borderId="0"/>
    <xf numFmtId="170" fontId="9" fillId="0" borderId="0"/>
    <xf numFmtId="171" fontId="9" fillId="0" borderId="0"/>
    <xf numFmtId="171" fontId="9" fillId="0" borderId="0"/>
    <xf numFmtId="171" fontId="9" fillId="0" borderId="0"/>
    <xf numFmtId="170" fontId="9" fillId="0" borderId="0"/>
    <xf numFmtId="171" fontId="9" fillId="0" borderId="0"/>
    <xf numFmtId="170" fontId="9" fillId="0" borderId="0"/>
    <xf numFmtId="170" fontId="9" fillId="0" borderId="0"/>
    <xf numFmtId="170" fontId="9" fillId="0" borderId="0"/>
    <xf numFmtId="170" fontId="9" fillId="0" borderId="0"/>
    <xf numFmtId="170" fontId="9" fillId="0" borderId="0"/>
    <xf numFmtId="171" fontId="9" fillId="0" borderId="0"/>
    <xf numFmtId="171" fontId="9" fillId="0" borderId="0"/>
    <xf numFmtId="171" fontId="9" fillId="0" borderId="0"/>
    <xf numFmtId="170" fontId="9" fillId="0" borderId="0"/>
    <xf numFmtId="171" fontId="9" fillId="0" borderId="0"/>
    <xf numFmtId="170" fontId="9" fillId="0" borderId="0"/>
    <xf numFmtId="170" fontId="9" fillId="0" borderId="0"/>
    <xf numFmtId="170" fontId="9" fillId="0" borderId="0"/>
    <xf numFmtId="170" fontId="9" fillId="0" borderId="0"/>
    <xf numFmtId="170" fontId="9" fillId="0" borderId="0"/>
    <xf numFmtId="171" fontId="9" fillId="0" borderId="0"/>
    <xf numFmtId="171" fontId="9" fillId="0" borderId="0"/>
    <xf numFmtId="171" fontId="9" fillId="0" borderId="0"/>
    <xf numFmtId="170" fontId="9" fillId="0" borderId="0"/>
    <xf numFmtId="171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72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9" fillId="0" borderId="0"/>
    <xf numFmtId="0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73" fontId="9" fillId="0" borderId="0"/>
    <xf numFmtId="173" fontId="9" fillId="0" borderId="0"/>
    <xf numFmtId="173" fontId="9" fillId="0" borderId="0"/>
    <xf numFmtId="173" fontId="9" fillId="0" borderId="0"/>
    <xf numFmtId="173" fontId="9" fillId="0" borderId="0"/>
    <xf numFmtId="173" fontId="9" fillId="0" borderId="0"/>
    <xf numFmtId="0" fontId="19" fillId="22" borderId="0"/>
    <xf numFmtId="0" fontId="19" fillId="22" borderId="0"/>
    <xf numFmtId="0" fontId="8" fillId="2" borderId="0"/>
    <xf numFmtId="0" fontId="8" fillId="2" borderId="0"/>
    <xf numFmtId="0" fontId="20" fillId="2" borderId="0"/>
    <xf numFmtId="0" fontId="19" fillId="22" borderId="0"/>
    <xf numFmtId="0" fontId="8" fillId="2" borderId="0"/>
    <xf numFmtId="0" fontId="20" fillId="2" borderId="0"/>
    <xf numFmtId="0" fontId="19" fillId="22" borderId="0"/>
    <xf numFmtId="0" fontId="8" fillId="2" borderId="0"/>
    <xf numFmtId="0" fontId="8" fillId="2" borderId="0"/>
    <xf numFmtId="0" fontId="2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260">
    <xf numFmtId="0" fontId="0" fillId="0" borderId="0" xfId="0"/>
    <xf numFmtId="0" fontId="27" fillId="0" borderId="0" xfId="1539" applyFont="1" applyAlignment="1">
      <alignment horizontal="center"/>
    </xf>
    <xf numFmtId="0" fontId="24" fillId="0" borderId="0" xfId="1539" applyFont="1" applyAlignment="1">
      <alignment horizontal="center"/>
    </xf>
    <xf numFmtId="0" fontId="23" fillId="0" borderId="0" xfId="1539" applyFont="1"/>
    <xf numFmtId="4" fontId="23" fillId="0" borderId="0" xfId="1539" applyNumberFormat="1" applyFont="1"/>
    <xf numFmtId="0" fontId="25" fillId="0" borderId="0" xfId="1539" applyFont="1"/>
    <xf numFmtId="0" fontId="26" fillId="0" borderId="0" xfId="1539" applyFont="1"/>
    <xf numFmtId="0" fontId="28" fillId="0" borderId="0" xfId="1539" applyFont="1" applyAlignment="1">
      <alignment horizontal="center"/>
    </xf>
    <xf numFmtId="0" fontId="29" fillId="0" borderId="0" xfId="1539" applyFont="1" applyAlignment="1">
      <alignment horizontal="left"/>
    </xf>
    <xf numFmtId="0" fontId="29" fillId="0" borderId="0" xfId="1539" applyFont="1" applyAlignment="1">
      <alignment horizontal="center"/>
    </xf>
    <xf numFmtId="4" fontId="29" fillId="0" borderId="0" xfId="1539" applyNumberFormat="1" applyFont="1" applyAlignment="1">
      <alignment horizontal="center"/>
    </xf>
    <xf numFmtId="0" fontId="31" fillId="0" borderId="0" xfId="1539" applyFont="1"/>
    <xf numFmtId="0" fontId="32" fillId="0" borderId="0" xfId="1539" applyFont="1"/>
    <xf numFmtId="0" fontId="33" fillId="0" borderId="0" xfId="1539" applyFont="1"/>
    <xf numFmtId="0" fontId="35" fillId="0" borderId="11" xfId="1539" applyFont="1" applyBorder="1" applyAlignment="1">
      <alignment horizontal="center" vertical="center"/>
    </xf>
    <xf numFmtId="0" fontId="35" fillId="0" borderId="12" xfId="1539" applyFont="1" applyBorder="1" applyAlignment="1">
      <alignment horizontal="center" vertical="center"/>
    </xf>
    <xf numFmtId="4" fontId="35" fillId="0" borderId="12" xfId="1539" applyNumberFormat="1" applyFont="1" applyBorder="1" applyAlignment="1">
      <alignment horizontal="center" vertical="center"/>
    </xf>
    <xf numFmtId="0" fontId="35" fillId="0" borderId="13" xfId="1539" applyFont="1" applyBorder="1" applyAlignment="1">
      <alignment horizontal="center" vertical="center"/>
    </xf>
    <xf numFmtId="0" fontId="30" fillId="0" borderId="0" xfId="1539" applyFont="1" applyAlignment="1">
      <alignment horizontal="right"/>
    </xf>
    <xf numFmtId="0" fontId="35" fillId="0" borderId="14" xfId="1539" applyFont="1" applyBorder="1" applyAlignment="1">
      <alignment horizontal="center" vertical="center"/>
    </xf>
    <xf numFmtId="0" fontId="35" fillId="0" borderId="15" xfId="1539" applyFont="1" applyBorder="1" applyAlignment="1">
      <alignment horizontal="center" vertical="center"/>
    </xf>
    <xf numFmtId="4" fontId="35" fillId="0" borderId="15" xfId="1539" applyNumberFormat="1" applyFont="1" applyBorder="1" applyAlignment="1">
      <alignment horizontal="center" vertical="center"/>
    </xf>
    <xf numFmtId="0" fontId="35" fillId="0" borderId="16" xfId="1539" applyFont="1" applyBorder="1" applyAlignment="1">
      <alignment horizontal="center" vertical="center"/>
    </xf>
    <xf numFmtId="175" fontId="35" fillId="0" borderId="17" xfId="1429" applyNumberFormat="1" applyFont="1" applyBorder="1" applyAlignment="1">
      <alignment horizontal="right" vertical="center" wrapText="1"/>
    </xf>
    <xf numFmtId="0" fontId="35" fillId="0" borderId="18" xfId="1429" applyFont="1" applyBorder="1" applyAlignment="1">
      <alignment vertical="center" wrapText="1"/>
    </xf>
    <xf numFmtId="0" fontId="36" fillId="0" borderId="18" xfId="1429" applyFont="1" applyBorder="1" applyAlignment="1">
      <alignment vertical="center" wrapText="1"/>
    </xf>
    <xf numFmtId="164" fontId="36" fillId="0" borderId="18" xfId="1" applyFont="1" applyBorder="1" applyAlignment="1">
      <alignment vertical="center" wrapText="1"/>
    </xf>
    <xf numFmtId="164" fontId="36" fillId="0" borderId="18" xfId="227" applyFont="1" applyBorder="1" applyAlignment="1">
      <alignment vertical="center"/>
    </xf>
    <xf numFmtId="0" fontId="36" fillId="0" borderId="19" xfId="1429" applyFont="1" applyBorder="1" applyAlignment="1">
      <alignment vertical="center" wrapText="1"/>
    </xf>
    <xf numFmtId="164" fontId="37" fillId="0" borderId="0" xfId="227" applyFont="1" applyAlignment="1">
      <alignment horizontal="left" vertical="center" wrapText="1"/>
    </xf>
    <xf numFmtId="0" fontId="9" fillId="0" borderId="0" xfId="1429" applyAlignment="1">
      <alignment vertical="center" wrapText="1"/>
    </xf>
    <xf numFmtId="0" fontId="25" fillId="0" borderId="0" xfId="1429" applyFont="1" applyAlignment="1">
      <alignment vertical="center" wrapText="1"/>
    </xf>
    <xf numFmtId="176" fontId="36" fillId="0" borderId="17" xfId="1429" applyNumberFormat="1" applyFont="1" applyBorder="1" applyAlignment="1">
      <alignment horizontal="right" vertical="center" wrapText="1"/>
    </xf>
    <xf numFmtId="4" fontId="36" fillId="0" borderId="18" xfId="1429" applyNumberFormat="1" applyFont="1" applyBorder="1" applyAlignment="1">
      <alignment horizontal="center" vertical="center" wrapText="1"/>
    </xf>
    <xf numFmtId="0" fontId="36" fillId="0" borderId="18" xfId="1429" applyFont="1" applyBorder="1" applyAlignment="1">
      <alignment horizontal="center" vertical="center" wrapText="1"/>
    </xf>
    <xf numFmtId="164" fontId="38" fillId="0" borderId="19" xfId="1429" applyNumberFormat="1" applyFont="1" applyBorder="1" applyAlignment="1">
      <alignment vertical="center" wrapText="1"/>
    </xf>
    <xf numFmtId="2" fontId="26" fillId="0" borderId="0" xfId="1429" applyNumberFormat="1" applyFont="1" applyAlignment="1">
      <alignment vertical="center" wrapText="1"/>
    </xf>
    <xf numFmtId="0" fontId="35" fillId="0" borderId="17" xfId="1429" applyFont="1" applyBorder="1" applyAlignment="1">
      <alignment horizontal="right" vertical="center" wrapText="1"/>
    </xf>
    <xf numFmtId="0" fontId="34" fillId="0" borderId="18" xfId="1429" applyFont="1" applyBorder="1" applyAlignment="1">
      <alignment horizontal="center" vertical="center" wrapText="1"/>
    </xf>
    <xf numFmtId="164" fontId="34" fillId="0" borderId="18" xfId="1" applyFont="1" applyBorder="1" applyAlignment="1">
      <alignment vertical="center" wrapText="1"/>
    </xf>
    <xf numFmtId="0" fontId="39" fillId="0" borderId="19" xfId="1429" applyFont="1" applyBorder="1" applyAlignment="1">
      <alignment horizontal="center" vertical="center" wrapText="1"/>
    </xf>
    <xf numFmtId="0" fontId="23" fillId="0" borderId="0" xfId="1429" applyFont="1" applyAlignment="1">
      <alignment vertical="center" wrapText="1"/>
    </xf>
    <xf numFmtId="0" fontId="40" fillId="0" borderId="19" xfId="1429" applyFont="1" applyBorder="1" applyAlignment="1">
      <alignment vertical="center" wrapText="1"/>
    </xf>
    <xf numFmtId="177" fontId="36" fillId="0" borderId="17" xfId="1429" applyNumberFormat="1" applyFont="1" applyBorder="1" applyAlignment="1">
      <alignment horizontal="right" vertical="center" wrapText="1"/>
    </xf>
    <xf numFmtId="0" fontId="36" fillId="0" borderId="18" xfId="1429" applyFont="1" applyBorder="1" applyAlignment="1">
      <alignment horizontal="left" vertical="center" wrapText="1"/>
    </xf>
    <xf numFmtId="164" fontId="36" fillId="0" borderId="18" xfId="1" applyFont="1" applyBorder="1" applyAlignment="1">
      <alignment vertical="center"/>
    </xf>
    <xf numFmtId="2" fontId="23" fillId="0" borderId="0" xfId="1429" applyNumberFormat="1" applyFont="1" applyAlignment="1">
      <alignment vertical="center" wrapText="1"/>
    </xf>
    <xf numFmtId="2" fontId="25" fillId="0" borderId="0" xfId="1429" applyNumberFormat="1" applyFont="1" applyAlignment="1">
      <alignment horizontal="center" vertical="center" wrapText="1"/>
    </xf>
    <xf numFmtId="2" fontId="9" fillId="0" borderId="0" xfId="1429" applyNumberFormat="1" applyAlignment="1">
      <alignment vertical="center" wrapText="1"/>
    </xf>
    <xf numFmtId="0" fontId="26" fillId="0" borderId="0" xfId="1429" applyFont="1" applyAlignment="1">
      <alignment vertical="center" wrapText="1"/>
    </xf>
    <xf numFmtId="164" fontId="23" fillId="0" borderId="0" xfId="1429" applyNumberFormat="1" applyFont="1" applyAlignment="1">
      <alignment vertical="center" wrapText="1"/>
    </xf>
    <xf numFmtId="2" fontId="25" fillId="0" borderId="0" xfId="1429" applyNumberFormat="1" applyFont="1" applyAlignment="1">
      <alignment vertical="center" wrapText="1"/>
    </xf>
    <xf numFmtId="164" fontId="37" fillId="0" borderId="0" xfId="228" applyFont="1" applyAlignment="1">
      <alignment horizontal="left" vertical="center" wrapText="1"/>
    </xf>
    <xf numFmtId="164" fontId="23" fillId="0" borderId="0" xfId="1432" applyNumberFormat="1" applyFont="1" applyAlignment="1">
      <alignment vertical="center" wrapText="1"/>
    </xf>
    <xf numFmtId="2" fontId="25" fillId="0" borderId="0" xfId="1432" applyNumberFormat="1" applyFont="1" applyAlignment="1">
      <alignment horizontal="center" vertical="center" wrapText="1"/>
    </xf>
    <xf numFmtId="2" fontId="9" fillId="0" borderId="0" xfId="1432" applyNumberFormat="1" applyAlignment="1">
      <alignment vertical="center" wrapText="1"/>
    </xf>
    <xf numFmtId="0" fontId="9" fillId="0" borderId="0" xfId="1432" applyAlignment="1">
      <alignment vertical="center" wrapText="1"/>
    </xf>
    <xf numFmtId="2" fontId="25" fillId="0" borderId="0" xfId="1432" applyNumberFormat="1" applyFont="1" applyAlignment="1">
      <alignment vertical="center" wrapText="1"/>
    </xf>
    <xf numFmtId="0" fontId="41" fillId="0" borderId="18" xfId="1539" applyFont="1" applyBorder="1" applyAlignment="1">
      <alignment vertical="center" wrapText="1"/>
    </xf>
    <xf numFmtId="0" fontId="36" fillId="0" borderId="17" xfId="1429" applyFont="1" applyBorder="1" applyAlignment="1">
      <alignment horizontal="right" vertical="center" wrapText="1"/>
    </xf>
    <xf numFmtId="0" fontId="35" fillId="0" borderId="18" xfId="1429" applyFont="1" applyBorder="1" applyAlignment="1">
      <alignment horizontal="left" vertical="center" wrapText="1"/>
    </xf>
    <xf numFmtId="2" fontId="42" fillId="0" borderId="0" xfId="1429" applyNumberFormat="1" applyFont="1" applyAlignment="1">
      <alignment horizontal="center" vertical="center" wrapText="1"/>
    </xf>
    <xf numFmtId="2" fontId="42" fillId="0" borderId="0" xfId="1429" applyNumberFormat="1" applyFont="1" applyAlignment="1">
      <alignment vertical="center" wrapText="1"/>
    </xf>
    <xf numFmtId="2" fontId="43" fillId="0" borderId="0" xfId="1429" applyNumberFormat="1" applyFont="1" applyAlignment="1">
      <alignment vertical="center" wrapText="1"/>
    </xf>
    <xf numFmtId="0" fontId="43" fillId="0" borderId="0" xfId="1429" applyFont="1" applyAlignment="1">
      <alignment vertical="center" wrapText="1"/>
    </xf>
    <xf numFmtId="0" fontId="36" fillId="0" borderId="18" xfId="1429" applyFont="1" applyBorder="1" applyAlignment="1">
      <alignment horizontal="left" vertical="center"/>
    </xf>
    <xf numFmtId="0" fontId="36" fillId="0" borderId="18" xfId="1429" applyFont="1" applyBorder="1" applyAlignment="1">
      <alignment horizontal="center" vertical="center"/>
    </xf>
    <xf numFmtId="176" fontId="35" fillId="0" borderId="17" xfId="1429" applyNumberFormat="1" applyFont="1" applyBorder="1" applyAlignment="1">
      <alignment horizontal="right" vertical="center" wrapText="1"/>
    </xf>
    <xf numFmtId="0" fontId="35" fillId="0" borderId="18" xfId="1429" applyFont="1" applyBorder="1" applyAlignment="1">
      <alignment horizontal="left" vertical="center"/>
    </xf>
    <xf numFmtId="0" fontId="43" fillId="0" borderId="18" xfId="1429" applyFont="1" applyBorder="1" applyAlignment="1">
      <alignment vertical="center" wrapText="1"/>
    </xf>
    <xf numFmtId="2" fontId="44" fillId="0" borderId="0" xfId="1429" applyNumberFormat="1" applyFont="1" applyAlignment="1">
      <alignment vertical="center" wrapText="1"/>
    </xf>
    <xf numFmtId="2" fontId="35" fillId="0" borderId="0" xfId="1429" applyNumberFormat="1" applyFont="1" applyAlignment="1">
      <alignment vertical="center"/>
    </xf>
    <xf numFmtId="2" fontId="45" fillId="0" borderId="0" xfId="1429" applyNumberFormat="1" applyFont="1" applyAlignment="1">
      <alignment vertical="center" wrapText="1"/>
    </xf>
    <xf numFmtId="0" fontId="45" fillId="0" borderId="0" xfId="1429" applyFont="1" applyAlignment="1">
      <alignment vertical="center" wrapText="1"/>
    </xf>
    <xf numFmtId="4" fontId="41" fillId="0" borderId="18" xfId="1429" applyNumberFormat="1" applyFont="1" applyBorder="1" applyAlignment="1">
      <alignment horizontal="center" vertical="center" wrapText="1"/>
    </xf>
    <xf numFmtId="175" fontId="36" fillId="0" borderId="20" xfId="1429" applyNumberFormat="1" applyFont="1" applyBorder="1" applyAlignment="1">
      <alignment horizontal="right" vertical="center" wrapText="1"/>
    </xf>
    <xf numFmtId="164" fontId="36" fillId="0" borderId="0" xfId="1" applyFont="1" applyAlignment="1">
      <alignment vertical="center" wrapText="1"/>
    </xf>
    <xf numFmtId="175" fontId="36" fillId="0" borderId="21" xfId="1429" applyNumberFormat="1" applyFont="1" applyBorder="1" applyAlignment="1">
      <alignment horizontal="right" vertical="center" wrapText="1"/>
    </xf>
    <xf numFmtId="0" fontId="36" fillId="0" borderId="22" xfId="1429" applyFont="1" applyBorder="1" applyAlignment="1">
      <alignment horizontal="left" vertical="center"/>
    </xf>
    <xf numFmtId="4" fontId="41" fillId="0" borderId="22" xfId="1429" applyNumberFormat="1" applyFont="1" applyBorder="1" applyAlignment="1">
      <alignment horizontal="center" vertical="center" wrapText="1"/>
    </xf>
    <xf numFmtId="0" fontId="36" fillId="0" borderId="22" xfId="1429" applyFont="1" applyBorder="1" applyAlignment="1">
      <alignment horizontal="center" vertical="center" wrapText="1"/>
    </xf>
    <xf numFmtId="164" fontId="36" fillId="0" borderId="22" xfId="1" applyFont="1" applyBorder="1" applyAlignment="1">
      <alignment vertical="center" wrapText="1"/>
    </xf>
    <xf numFmtId="164" fontId="36" fillId="0" borderId="22" xfId="227" applyFont="1" applyBorder="1" applyAlignment="1">
      <alignment vertical="center"/>
    </xf>
    <xf numFmtId="164" fontId="38" fillId="0" borderId="23" xfId="1429" applyNumberFormat="1" applyFont="1" applyBorder="1" applyAlignment="1">
      <alignment vertical="center" wrapText="1"/>
    </xf>
    <xf numFmtId="175" fontId="36" fillId="0" borderId="17" xfId="1429" applyNumberFormat="1" applyFont="1" applyBorder="1" applyAlignment="1">
      <alignment horizontal="right" vertical="center" wrapText="1"/>
    </xf>
    <xf numFmtId="164" fontId="36" fillId="0" borderId="0" xfId="835" applyFont="1" applyAlignment="1">
      <alignment vertical="center" wrapText="1"/>
    </xf>
    <xf numFmtId="0" fontId="35" fillId="0" borderId="24" xfId="1436" applyFont="1" applyBorder="1" applyAlignment="1">
      <alignment horizontal="left" vertical="center" wrapText="1"/>
    </xf>
    <xf numFmtId="177" fontId="36" fillId="0" borderId="17" xfId="1432" applyNumberFormat="1" applyFont="1" applyBorder="1" applyAlignment="1">
      <alignment horizontal="right" vertical="center" wrapText="1"/>
    </xf>
    <xf numFmtId="0" fontId="36" fillId="0" borderId="24" xfId="1436" applyFont="1" applyBorder="1" applyAlignment="1">
      <alignment horizontal="left" vertical="center" wrapText="1"/>
    </xf>
    <xf numFmtId="4" fontId="41" fillId="0" borderId="18" xfId="681" applyNumberFormat="1" applyFont="1" applyBorder="1" applyAlignment="1">
      <alignment horizontal="center" vertical="center"/>
    </xf>
    <xf numFmtId="0" fontId="41" fillId="0" borderId="18" xfId="1434" applyFont="1" applyBorder="1" applyAlignment="1">
      <alignment horizontal="center" vertical="center" wrapText="1"/>
    </xf>
    <xf numFmtId="164" fontId="24" fillId="0" borderId="19" xfId="1434" applyNumberFormat="1" applyFont="1" applyBorder="1" applyAlignment="1">
      <alignment vertical="center" wrapText="1"/>
    </xf>
    <xf numFmtId="2" fontId="46" fillId="0" borderId="0" xfId="1436" applyNumberFormat="1" applyFont="1" applyAlignment="1">
      <alignment vertical="center"/>
    </xf>
    <xf numFmtId="0" fontId="46" fillId="0" borderId="0" xfId="1436" applyFont="1" applyAlignment="1">
      <alignment vertical="center"/>
    </xf>
    <xf numFmtId="0" fontId="47" fillId="0" borderId="0" xfId="1436" applyFont="1" applyAlignment="1">
      <alignment vertical="center"/>
    </xf>
    <xf numFmtId="0" fontId="35" fillId="0" borderId="18" xfId="1436" applyFont="1" applyBorder="1" applyAlignment="1">
      <alignment horizontal="left" vertical="center" wrapText="1"/>
    </xf>
    <xf numFmtId="0" fontId="9" fillId="0" borderId="18" xfId="1429" applyBorder="1" applyAlignment="1">
      <alignment vertical="center" wrapText="1"/>
    </xf>
    <xf numFmtId="4" fontId="36" fillId="0" borderId="18" xfId="681" applyNumberFormat="1" applyFont="1" applyBorder="1" applyAlignment="1">
      <alignment horizontal="center" vertical="center"/>
    </xf>
    <xf numFmtId="0" fontId="43" fillId="0" borderId="5" xfId="1429" applyFont="1" applyBorder="1" applyAlignment="1">
      <alignment vertical="center" wrapText="1"/>
    </xf>
    <xf numFmtId="177" fontId="35" fillId="0" borderId="17" xfId="1432" applyNumberFormat="1" applyFont="1" applyBorder="1" applyAlignment="1">
      <alignment horizontal="right" vertical="center" wrapText="1"/>
    </xf>
    <xf numFmtId="0" fontId="35" fillId="0" borderId="24" xfId="1432" applyFont="1" applyBorder="1" applyAlignment="1">
      <alignment horizontal="left" vertical="center" wrapText="1"/>
    </xf>
    <xf numFmtId="164" fontId="36" fillId="0" borderId="18" xfId="228" applyFont="1" applyBorder="1" applyAlignment="1">
      <alignment vertical="center"/>
    </xf>
    <xf numFmtId="0" fontId="36" fillId="0" borderId="18" xfId="1432" applyFont="1" applyBorder="1" applyAlignment="1">
      <alignment horizontal="center" vertical="center"/>
    </xf>
    <xf numFmtId="164" fontId="36" fillId="0" borderId="24" xfId="228" applyFont="1" applyBorder="1" applyAlignment="1">
      <alignment vertical="center"/>
    </xf>
    <xf numFmtId="164" fontId="36" fillId="0" borderId="25" xfId="228" applyFont="1" applyBorder="1" applyAlignment="1">
      <alignment vertical="center"/>
    </xf>
    <xf numFmtId="164" fontId="38" fillId="0" borderId="19" xfId="1432" applyNumberFormat="1" applyFont="1" applyBorder="1" applyAlignment="1">
      <alignment vertical="center"/>
    </xf>
    <xf numFmtId="2" fontId="35" fillId="0" borderId="0" xfId="1432" applyNumberFormat="1" applyFont="1" applyAlignment="1">
      <alignment vertical="center"/>
    </xf>
    <xf numFmtId="2" fontId="48" fillId="0" borderId="0" xfId="1432" applyNumberFormat="1" applyFont="1" applyAlignment="1">
      <alignment vertical="center"/>
    </xf>
    <xf numFmtId="0" fontId="48" fillId="0" borderId="0" xfId="1432" applyFont="1" applyAlignment="1">
      <alignment vertical="center"/>
    </xf>
    <xf numFmtId="0" fontId="49" fillId="0" borderId="0" xfId="1432" applyFont="1" applyAlignment="1">
      <alignment vertical="center"/>
    </xf>
    <xf numFmtId="0" fontId="36" fillId="0" borderId="18" xfId="1415" applyFont="1" applyBorder="1" applyAlignment="1">
      <alignment horizontal="left" vertical="center" wrapText="1"/>
    </xf>
    <xf numFmtId="165" fontId="36" fillId="0" borderId="18" xfId="234" applyFont="1" applyBorder="1" applyAlignment="1">
      <alignment vertical="center" wrapText="1"/>
    </xf>
    <xf numFmtId="164" fontId="38" fillId="0" borderId="0" xfId="1432" applyNumberFormat="1" applyFont="1" applyAlignment="1">
      <alignment vertical="center"/>
    </xf>
    <xf numFmtId="0" fontId="36" fillId="0" borderId="26" xfId="1415" applyFont="1" applyBorder="1" applyAlignment="1">
      <alignment horizontal="left" vertical="center" wrapText="1"/>
    </xf>
    <xf numFmtId="178" fontId="36" fillId="0" borderId="17" xfId="1432" applyNumberFormat="1" applyFont="1" applyBorder="1" applyAlignment="1">
      <alignment horizontal="right" vertical="center"/>
    </xf>
    <xf numFmtId="176" fontId="36" fillId="0" borderId="27" xfId="1429" applyNumberFormat="1" applyFont="1" applyBorder="1" applyAlignment="1">
      <alignment horizontal="right" vertical="center" wrapText="1"/>
    </xf>
    <xf numFmtId="4" fontId="36" fillId="0" borderId="22" xfId="1429" applyNumberFormat="1" applyFont="1" applyBorder="1" applyAlignment="1">
      <alignment horizontal="center" vertical="center" wrapText="1"/>
    </xf>
    <xf numFmtId="164" fontId="36" fillId="0" borderId="5" xfId="835" applyFont="1" applyBorder="1" applyAlignment="1">
      <alignment vertical="center" wrapText="1"/>
    </xf>
    <xf numFmtId="179" fontId="30" fillId="0" borderId="20" xfId="1436" applyNumberFormat="1" applyFont="1" applyBorder="1" applyAlignment="1">
      <alignment horizontal="right" vertical="center"/>
    </xf>
    <xf numFmtId="165" fontId="36" fillId="0" borderId="26" xfId="234" applyFont="1" applyBorder="1" applyAlignment="1">
      <alignment vertical="center" wrapText="1"/>
    </xf>
    <xf numFmtId="0" fontId="41" fillId="0" borderId="24" xfId="1436" applyFont="1" applyBorder="1" applyAlignment="1">
      <alignment horizontal="left" vertical="center" wrapText="1"/>
    </xf>
    <xf numFmtId="164" fontId="41" fillId="0" borderId="24" xfId="835" applyFont="1" applyBorder="1" applyAlignment="1">
      <alignment vertical="center" wrapText="1"/>
    </xf>
    <xf numFmtId="164" fontId="41" fillId="0" borderId="25" xfId="230" applyFont="1" applyBorder="1" applyAlignment="1">
      <alignment vertical="center"/>
    </xf>
    <xf numFmtId="0" fontId="33" fillId="0" borderId="0" xfId="1429" applyFont="1" applyAlignment="1">
      <alignment vertical="center" wrapText="1"/>
    </xf>
    <xf numFmtId="178" fontId="35" fillId="0" borderId="17" xfId="1432" applyNumberFormat="1" applyFont="1" applyBorder="1" applyAlignment="1">
      <alignment horizontal="right" vertical="center"/>
    </xf>
    <xf numFmtId="164" fontId="36" fillId="0" borderId="24" xfId="835" applyFont="1" applyBorder="1" applyAlignment="1">
      <alignment vertical="center" wrapText="1"/>
    </xf>
    <xf numFmtId="164" fontId="36" fillId="0" borderId="25" xfId="227" applyFont="1" applyBorder="1" applyAlignment="1">
      <alignment vertical="center"/>
    </xf>
    <xf numFmtId="0" fontId="50" fillId="0" borderId="0" xfId="1429" applyFont="1" applyAlignment="1">
      <alignment vertical="center" wrapText="1"/>
    </xf>
    <xf numFmtId="4" fontId="45" fillId="0" borderId="0" xfId="1429" applyNumberFormat="1" applyFont="1" applyAlignment="1">
      <alignment vertical="center" wrapText="1"/>
    </xf>
    <xf numFmtId="178" fontId="35" fillId="0" borderId="27" xfId="1432" applyNumberFormat="1" applyFont="1" applyBorder="1" applyAlignment="1">
      <alignment horizontal="right" vertical="center"/>
    </xf>
    <xf numFmtId="0" fontId="35" fillId="0" borderId="22" xfId="1415" applyFont="1" applyBorder="1" applyAlignment="1">
      <alignment horizontal="left" vertical="center" wrapText="1"/>
    </xf>
    <xf numFmtId="4" fontId="36" fillId="0" borderId="22" xfId="681" applyNumberFormat="1" applyFont="1" applyBorder="1" applyAlignment="1">
      <alignment horizontal="center" vertical="center"/>
    </xf>
    <xf numFmtId="0" fontId="36" fillId="0" borderId="22" xfId="1432" applyFont="1" applyBorder="1" applyAlignment="1">
      <alignment horizontal="center" vertical="center"/>
    </xf>
    <xf numFmtId="165" fontId="36" fillId="0" borderId="28" xfId="234" applyFont="1" applyBorder="1" applyAlignment="1">
      <alignment vertical="center" wrapText="1"/>
    </xf>
    <xf numFmtId="164" fontId="36" fillId="0" borderId="22" xfId="228" applyFont="1" applyBorder="1" applyAlignment="1">
      <alignment vertical="center"/>
    </xf>
    <xf numFmtId="164" fontId="38" fillId="0" borderId="23" xfId="1432" applyNumberFormat="1" applyFont="1" applyBorder="1" applyAlignment="1">
      <alignment vertical="center"/>
    </xf>
    <xf numFmtId="2" fontId="33" fillId="0" borderId="0" xfId="1429" applyNumberFormat="1" applyFont="1" applyAlignment="1">
      <alignment vertical="center" wrapText="1"/>
    </xf>
    <xf numFmtId="4" fontId="33" fillId="0" borderId="0" xfId="1429" applyNumberFormat="1" applyFont="1" applyAlignment="1">
      <alignment vertical="center" wrapText="1"/>
    </xf>
    <xf numFmtId="0" fontId="35" fillId="0" borderId="26" xfId="1415" applyFont="1" applyBorder="1" applyAlignment="1">
      <alignment horizontal="left" vertical="center" wrapText="1"/>
    </xf>
    <xf numFmtId="165" fontId="36" fillId="2" borderId="18" xfId="234" applyFont="1" applyFill="1" applyBorder="1" applyAlignment="1">
      <alignment vertical="center" wrapText="1"/>
    </xf>
    <xf numFmtId="164" fontId="38" fillId="0" borderId="0" xfId="1429" applyNumberFormat="1" applyFont="1" applyAlignment="1">
      <alignment vertical="center" wrapText="1"/>
    </xf>
    <xf numFmtId="0" fontId="34" fillId="0" borderId="0" xfId="1429" applyFont="1" applyAlignment="1">
      <alignment vertical="center" wrapText="1"/>
    </xf>
    <xf numFmtId="2" fontId="34" fillId="0" borderId="0" xfId="1429" applyNumberFormat="1" applyFont="1" applyAlignment="1">
      <alignment vertical="center" wrapText="1"/>
    </xf>
    <xf numFmtId="0" fontId="45" fillId="0" borderId="0" xfId="1429" applyFont="1"/>
    <xf numFmtId="0" fontId="35" fillId="0" borderId="18" xfId="1415" applyFont="1" applyBorder="1" applyAlignment="1">
      <alignment horizontal="left" vertical="center" wrapText="1"/>
    </xf>
    <xf numFmtId="165" fontId="36" fillId="0" borderId="24" xfId="234" applyFont="1" applyBorder="1" applyAlignment="1">
      <alignment vertical="center" wrapText="1"/>
    </xf>
    <xf numFmtId="2" fontId="44" fillId="0" borderId="0" xfId="1429" applyNumberFormat="1" applyFont="1" applyAlignment="1">
      <alignment horizontal="center" vertical="center" wrapText="1"/>
    </xf>
    <xf numFmtId="164" fontId="36" fillId="0" borderId="26" xfId="228" applyFont="1" applyBorder="1" applyAlignment="1">
      <alignment vertical="center"/>
    </xf>
    <xf numFmtId="178" fontId="36" fillId="0" borderId="27" xfId="1432" applyNumberFormat="1" applyFont="1" applyBorder="1" applyAlignment="1">
      <alignment horizontal="right" vertical="center"/>
    </xf>
    <xf numFmtId="0" fontId="36" fillId="0" borderId="29" xfId="1415" applyFont="1" applyBorder="1" applyAlignment="1">
      <alignment horizontal="left" vertical="center" wrapText="1"/>
    </xf>
    <xf numFmtId="165" fontId="36" fillId="0" borderId="22" xfId="234" applyFont="1" applyBorder="1" applyAlignment="1">
      <alignment vertical="center" wrapText="1"/>
    </xf>
    <xf numFmtId="164" fontId="51" fillId="0" borderId="0" xfId="1050" applyFont="1"/>
    <xf numFmtId="0" fontId="23" fillId="0" borderId="0" xfId="1415" applyFont="1" applyAlignment="1">
      <alignment vertical="center" wrapText="1"/>
    </xf>
    <xf numFmtId="0" fontId="9" fillId="0" borderId="0" xfId="1466"/>
    <xf numFmtId="164" fontId="51" fillId="0" borderId="0" xfId="1466" applyNumberFormat="1" applyFont="1"/>
    <xf numFmtId="164" fontId="41" fillId="0" borderId="0" xfId="1" applyFont="1" applyAlignment="1">
      <alignment vertical="center" wrapText="1"/>
    </xf>
    <xf numFmtId="0" fontId="23" fillId="0" borderId="0" xfId="1539" applyFont="1" applyAlignment="1">
      <alignment vertical="center" wrapText="1"/>
    </xf>
    <xf numFmtId="178" fontId="36" fillId="0" borderId="30" xfId="1432" applyNumberFormat="1" applyFont="1" applyBorder="1" applyAlignment="1">
      <alignment horizontal="right" vertical="center"/>
    </xf>
    <xf numFmtId="0" fontId="38" fillId="0" borderId="31" xfId="1415" applyFont="1" applyBorder="1" applyAlignment="1">
      <alignment horizontal="left" vertical="center" wrapText="1"/>
    </xf>
    <xf numFmtId="4" fontId="36" fillId="0" borderId="31" xfId="681" applyNumberFormat="1" applyFont="1" applyBorder="1" applyAlignment="1">
      <alignment horizontal="center" vertical="center"/>
    </xf>
    <xf numFmtId="0" fontId="36" fillId="0" borderId="31" xfId="1432" applyFont="1" applyBorder="1" applyAlignment="1">
      <alignment horizontal="center" vertical="center"/>
    </xf>
    <xf numFmtId="165" fontId="36" fillId="0" borderId="31" xfId="234" applyFont="1" applyBorder="1" applyAlignment="1">
      <alignment vertical="center" wrapText="1"/>
    </xf>
    <xf numFmtId="164" fontId="36" fillId="0" borderId="31" xfId="228" applyFont="1" applyBorder="1" applyAlignment="1">
      <alignment vertical="center"/>
    </xf>
    <xf numFmtId="164" fontId="38" fillId="0" borderId="13" xfId="1432" applyNumberFormat="1" applyFont="1" applyBorder="1" applyAlignment="1">
      <alignment vertical="center"/>
    </xf>
    <xf numFmtId="0" fontId="9" fillId="0" borderId="0" xfId="1443" applyAlignment="1">
      <alignment vertical="center" wrapText="1"/>
    </xf>
    <xf numFmtId="0" fontId="9" fillId="0" borderId="0" xfId="1539" applyFont="1"/>
    <xf numFmtId="2" fontId="25" fillId="0" borderId="0" xfId="1539" applyNumberFormat="1" applyFont="1"/>
    <xf numFmtId="2" fontId="9" fillId="0" borderId="0" xfId="1539" applyNumberFormat="1" applyFont="1"/>
    <xf numFmtId="0" fontId="40" fillId="0" borderId="26" xfId="1415" applyFont="1" applyBorder="1" applyAlignment="1">
      <alignment horizontal="left" vertical="center" wrapText="1"/>
    </xf>
    <xf numFmtId="4" fontId="40" fillId="0" borderId="18" xfId="681" applyNumberFormat="1" applyFont="1" applyBorder="1" applyAlignment="1">
      <alignment horizontal="center" vertical="center"/>
    </xf>
    <xf numFmtId="180" fontId="27" fillId="0" borderId="18" xfId="2" applyFont="1" applyBorder="1" applyAlignment="1">
      <alignment horizontal="center" vertical="center"/>
    </xf>
    <xf numFmtId="165" fontId="40" fillId="0" borderId="18" xfId="234" applyFont="1" applyBorder="1" applyAlignment="1">
      <alignment vertical="center" wrapText="1"/>
    </xf>
    <xf numFmtId="164" fontId="40" fillId="0" borderId="18" xfId="228" applyFont="1" applyBorder="1" applyAlignment="1">
      <alignment vertical="center"/>
    </xf>
    <xf numFmtId="164" fontId="41" fillId="0" borderId="0" xfId="1" applyFont="1"/>
    <xf numFmtId="0" fontId="27" fillId="0" borderId="18" xfId="1436" applyFont="1" applyBorder="1" applyAlignment="1">
      <alignment horizontal="left" vertical="center" wrapText="1"/>
    </xf>
    <xf numFmtId="181" fontId="27" fillId="0" borderId="18" xfId="2" applyNumberFormat="1" applyFont="1" applyBorder="1" applyAlignment="1">
      <alignment horizontal="center" vertical="center"/>
    </xf>
    <xf numFmtId="164" fontId="27" fillId="0" borderId="24" xfId="835" applyFont="1" applyBorder="1" applyAlignment="1">
      <alignment vertical="center" wrapText="1"/>
    </xf>
    <xf numFmtId="164" fontId="27" fillId="0" borderId="25" xfId="230" applyFont="1" applyBorder="1" applyAlignment="1">
      <alignment vertical="center"/>
    </xf>
    <xf numFmtId="0" fontId="40" fillId="0" borderId="24" xfId="1436" applyFont="1" applyBorder="1" applyAlignment="1">
      <alignment horizontal="left" vertical="center" wrapText="1"/>
    </xf>
    <xf numFmtId="164" fontId="40" fillId="0" borderId="24" xfId="835" applyFont="1" applyBorder="1" applyAlignment="1">
      <alignment vertical="center" wrapText="1"/>
    </xf>
    <xf numFmtId="164" fontId="40" fillId="0" borderId="25" xfId="227" applyFont="1" applyBorder="1" applyAlignment="1">
      <alignment vertical="center"/>
    </xf>
    <xf numFmtId="166" fontId="30" fillId="0" borderId="19" xfId="242" applyFont="1" applyBorder="1" applyAlignment="1">
      <alignment vertical="center"/>
    </xf>
    <xf numFmtId="0" fontId="40" fillId="0" borderId="24" xfId="1432" applyFont="1" applyBorder="1" applyAlignment="1">
      <alignment horizontal="left" vertical="center" wrapText="1"/>
    </xf>
    <xf numFmtId="10" fontId="27" fillId="0" borderId="18" xfId="2" applyNumberFormat="1" applyFont="1" applyBorder="1" applyAlignment="1">
      <alignment horizontal="center" vertical="center"/>
    </xf>
    <xf numFmtId="164" fontId="40" fillId="0" borderId="25" xfId="228" applyFont="1" applyBorder="1" applyAlignment="1">
      <alignment vertical="center"/>
    </xf>
    <xf numFmtId="0" fontId="40" fillId="0" borderId="18" xfId="1415" applyFont="1" applyBorder="1" applyAlignment="1">
      <alignment horizontal="left" vertical="center" wrapText="1"/>
    </xf>
    <xf numFmtId="165" fontId="40" fillId="0" borderId="24" xfId="234" applyFont="1" applyBorder="1" applyAlignment="1">
      <alignment vertical="center" wrapText="1"/>
    </xf>
    <xf numFmtId="0" fontId="27" fillId="0" borderId="17" xfId="1539" applyFont="1" applyBorder="1" applyAlignment="1">
      <alignment vertical="center"/>
    </xf>
    <xf numFmtId="0" fontId="27" fillId="0" borderId="18" xfId="1539" applyFont="1" applyBorder="1" applyAlignment="1">
      <alignment vertical="center"/>
    </xf>
    <xf numFmtId="4" fontId="27" fillId="0" borderId="18" xfId="1539" applyNumberFormat="1" applyFont="1" applyBorder="1" applyAlignment="1">
      <alignment horizontal="center" vertical="center"/>
    </xf>
    <xf numFmtId="164" fontId="27" fillId="0" borderId="18" xfId="1" applyFont="1" applyBorder="1" applyAlignment="1">
      <alignment vertical="center"/>
    </xf>
    <xf numFmtId="164" fontId="24" fillId="0" borderId="19" xfId="1" applyFont="1" applyBorder="1" applyAlignment="1">
      <alignment vertical="center"/>
    </xf>
    <xf numFmtId="0" fontId="27" fillId="0" borderId="11" xfId="1539" applyFont="1" applyBorder="1" applyAlignment="1">
      <alignment vertical="center"/>
    </xf>
    <xf numFmtId="0" fontId="24" fillId="0" borderId="12" xfId="1539" applyFont="1" applyBorder="1" applyAlignment="1">
      <alignment vertical="center"/>
    </xf>
    <xf numFmtId="4" fontId="27" fillId="0" borderId="12" xfId="1539" applyNumberFormat="1" applyFont="1" applyBorder="1" applyAlignment="1">
      <alignment horizontal="center" vertical="center"/>
    </xf>
    <xf numFmtId="0" fontId="27" fillId="0" borderId="12" xfId="1539" applyFont="1" applyBorder="1" applyAlignment="1">
      <alignment vertical="center"/>
    </xf>
    <xf numFmtId="164" fontId="24" fillId="0" borderId="13" xfId="1" applyFont="1" applyBorder="1" applyAlignment="1">
      <alignment vertical="center"/>
    </xf>
    <xf numFmtId="0" fontId="27" fillId="0" borderId="32" xfId="1539" applyFont="1" applyBorder="1" applyAlignment="1">
      <alignment vertical="center"/>
    </xf>
    <xf numFmtId="0" fontId="24" fillId="0" borderId="33" xfId="1539" applyFont="1" applyBorder="1" applyAlignment="1">
      <alignment vertical="center"/>
    </xf>
    <xf numFmtId="4" fontId="27" fillId="0" borderId="33" xfId="1539" applyNumberFormat="1" applyFont="1" applyBorder="1" applyAlignment="1">
      <alignment horizontal="center" vertical="center"/>
    </xf>
    <xf numFmtId="0" fontId="27" fillId="0" borderId="33" xfId="1539" applyFont="1" applyBorder="1" applyAlignment="1">
      <alignment vertical="center"/>
    </xf>
    <xf numFmtId="164" fontId="24" fillId="0" borderId="34" xfId="1" applyFont="1" applyBorder="1" applyAlignment="1">
      <alignment vertical="center"/>
    </xf>
    <xf numFmtId="0" fontId="27" fillId="0" borderId="33" xfId="1539" applyFont="1" applyBorder="1" applyAlignment="1">
      <alignment vertical="center" wrapText="1"/>
    </xf>
    <xf numFmtId="0" fontId="27" fillId="0" borderId="33" xfId="1539" applyFont="1" applyBorder="1" applyAlignment="1">
      <alignment horizontal="center" vertical="center"/>
    </xf>
    <xf numFmtId="0" fontId="27" fillId="0" borderId="35" xfId="1539" applyFont="1" applyBorder="1" applyAlignment="1">
      <alignment vertical="center"/>
    </xf>
    <xf numFmtId="0" fontId="27" fillId="0" borderId="1" xfId="1539" applyFont="1" applyBorder="1" applyAlignment="1">
      <alignment vertical="center"/>
    </xf>
    <xf numFmtId="4" fontId="27" fillId="0" borderId="1" xfId="1539" applyNumberFormat="1" applyFont="1" applyBorder="1" applyAlignment="1">
      <alignment horizontal="center" vertical="center"/>
    </xf>
    <xf numFmtId="180" fontId="27" fillId="0" borderId="1" xfId="2" applyFont="1" applyBorder="1" applyAlignment="1">
      <alignment horizontal="center" vertical="center"/>
    </xf>
    <xf numFmtId="164" fontId="24" fillId="0" borderId="36" xfId="1" applyFont="1" applyBorder="1" applyAlignment="1">
      <alignment vertical="center"/>
    </xf>
    <xf numFmtId="0" fontId="27" fillId="0" borderId="37" xfId="1539" applyFont="1" applyBorder="1" applyAlignment="1">
      <alignment vertical="center"/>
    </xf>
    <xf numFmtId="182" fontId="27" fillId="0" borderId="1" xfId="1539" applyNumberFormat="1" applyFont="1" applyBorder="1" applyAlignment="1">
      <alignment vertical="center"/>
    </xf>
    <xf numFmtId="164" fontId="27" fillId="0" borderId="1" xfId="1" applyFont="1" applyBorder="1" applyAlignment="1">
      <alignment vertical="center"/>
    </xf>
    <xf numFmtId="183" fontId="21" fillId="0" borderId="0" xfId="1443" applyNumberFormat="1" applyFont="1" applyAlignment="1">
      <alignment horizontal="center" vertical="center"/>
    </xf>
    <xf numFmtId="0" fontId="41" fillId="0" borderId="38" xfId="1539" applyFont="1" applyBorder="1" applyAlignment="1">
      <alignment vertical="center"/>
    </xf>
    <xf numFmtId="184" fontId="27" fillId="0" borderId="1" xfId="2" applyNumberFormat="1" applyFont="1" applyBorder="1" applyAlignment="1">
      <alignment horizontal="center" vertical="center"/>
    </xf>
    <xf numFmtId="164" fontId="24" fillId="0" borderId="36" xfId="227" applyFont="1" applyBorder="1" applyAlignment="1">
      <alignment vertical="center"/>
    </xf>
    <xf numFmtId="0" fontId="27" fillId="0" borderId="1" xfId="1443" applyFont="1" applyBorder="1" applyAlignment="1">
      <alignment vertical="center" wrapText="1"/>
    </xf>
    <xf numFmtId="169" fontId="40" fillId="0" borderId="39" xfId="1266" applyFont="1" applyBorder="1" applyAlignment="1">
      <alignment horizontal="center" vertical="center" wrapText="1"/>
    </xf>
    <xf numFmtId="0" fontId="27" fillId="0" borderId="1" xfId="1443" applyFont="1" applyBorder="1" applyAlignment="1">
      <alignment horizontal="center" vertical="center"/>
    </xf>
    <xf numFmtId="164" fontId="24" fillId="0" borderId="40" xfId="227" applyFont="1" applyBorder="1" applyAlignment="1">
      <alignment vertical="center"/>
    </xf>
    <xf numFmtId="0" fontId="27" fillId="0" borderId="37" xfId="1443" applyFont="1" applyBorder="1" applyAlignment="1">
      <alignment vertical="center" wrapText="1"/>
    </xf>
    <xf numFmtId="0" fontId="27" fillId="0" borderId="39" xfId="1443" applyFont="1" applyBorder="1" applyAlignment="1">
      <alignment vertical="center"/>
    </xf>
    <xf numFmtId="164" fontId="27" fillId="0" borderId="1" xfId="831" applyFont="1" applyBorder="1" applyAlignment="1">
      <alignment vertical="center"/>
    </xf>
    <xf numFmtId="164" fontId="24" fillId="0" borderId="36" xfId="1046" applyFont="1" applyBorder="1" applyAlignment="1">
      <alignment vertical="center"/>
    </xf>
    <xf numFmtId="0" fontId="21" fillId="0" borderId="0" xfId="1443" applyFont="1" applyAlignment="1">
      <alignment vertical="center"/>
    </xf>
    <xf numFmtId="0" fontId="21" fillId="0" borderId="0" xfId="1443" applyFont="1" applyAlignment="1">
      <alignment horizontal="center" vertical="center"/>
    </xf>
    <xf numFmtId="0" fontId="9" fillId="0" borderId="0" xfId="1414" applyAlignment="1">
      <alignment vertical="center"/>
    </xf>
    <xf numFmtId="0" fontId="27" fillId="0" borderId="27" xfId="1539" applyFont="1" applyBorder="1" applyAlignment="1">
      <alignment vertical="center"/>
    </xf>
    <xf numFmtId="0" fontId="27" fillId="0" borderId="24" xfId="1539" applyFont="1" applyBorder="1" applyAlignment="1">
      <alignment horizontal="left" vertical="center" wrapText="1"/>
    </xf>
    <xf numFmtId="2" fontId="25" fillId="0" borderId="0" xfId="1539" applyNumberFormat="1" applyFont="1" applyAlignment="1">
      <alignment wrapText="1"/>
    </xf>
    <xf numFmtId="2" fontId="9" fillId="0" borderId="0" xfId="1539" applyNumberFormat="1" applyFont="1" applyAlignment="1">
      <alignment wrapText="1"/>
    </xf>
    <xf numFmtId="180" fontId="27" fillId="0" borderId="12" xfId="2" applyFont="1" applyBorder="1" applyAlignment="1">
      <alignment horizontal="center" vertical="center"/>
    </xf>
    <xf numFmtId="0" fontId="9" fillId="0" borderId="0" xfId="1539" applyFont="1" applyAlignment="1">
      <alignment wrapText="1"/>
    </xf>
    <xf numFmtId="0" fontId="27" fillId="0" borderId="0" xfId="1539" applyFont="1" applyAlignment="1">
      <alignment vertical="center"/>
    </xf>
    <xf numFmtId="0" fontId="24" fillId="0" borderId="0" xfId="1539" applyFont="1" applyAlignment="1">
      <alignment vertical="center"/>
    </xf>
    <xf numFmtId="4" fontId="27" fillId="0" borderId="0" xfId="1539" applyNumberFormat="1" applyFont="1" applyAlignment="1">
      <alignment horizontal="center" vertical="center"/>
    </xf>
    <xf numFmtId="180" fontId="27" fillId="0" borderId="0" xfId="2" applyFont="1" applyAlignment="1">
      <alignment horizontal="center" vertical="center"/>
    </xf>
    <xf numFmtId="164" fontId="24" fillId="0" borderId="0" xfId="1" applyFont="1" applyAlignment="1">
      <alignment vertical="center"/>
    </xf>
    <xf numFmtId="0" fontId="41" fillId="0" borderId="0" xfId="1539" applyFont="1"/>
    <xf numFmtId="0" fontId="30" fillId="0" borderId="0" xfId="1539" applyFont="1"/>
    <xf numFmtId="4" fontId="41" fillId="0" borderId="0" xfId="1539" applyNumberFormat="1" applyFont="1" applyAlignment="1">
      <alignment horizontal="center"/>
    </xf>
    <xf numFmtId="180" fontId="41" fillId="0" borderId="0" xfId="2" applyFont="1" applyAlignment="1">
      <alignment horizontal="center"/>
    </xf>
    <xf numFmtId="164" fontId="24" fillId="0" borderId="0" xfId="1" applyFont="1"/>
    <xf numFmtId="2" fontId="0" fillId="0" borderId="0" xfId="1539" applyNumberFormat="1" applyFont="1"/>
    <xf numFmtId="0" fontId="27" fillId="0" borderId="0" xfId="1539" applyFont="1"/>
    <xf numFmtId="0" fontId="27" fillId="0" borderId="0" xfId="1539" applyFont="1" applyAlignment="1">
      <alignment horizontal="left"/>
    </xf>
    <xf numFmtId="0" fontId="24" fillId="0" borderId="0" xfId="1539" applyFont="1" applyAlignment="1">
      <alignment horizontal="left"/>
    </xf>
    <xf numFmtId="0" fontId="24" fillId="0" borderId="0" xfId="1539" applyFont="1"/>
    <xf numFmtId="0" fontId="52" fillId="0" borderId="0" xfId="1539" applyFont="1" applyAlignment="1">
      <alignment horizontal="right"/>
    </xf>
    <xf numFmtId="183" fontId="0" fillId="0" borderId="0" xfId="1539" applyNumberFormat="1" applyFont="1"/>
    <xf numFmtId="0" fontId="0" fillId="0" borderId="41" xfId="1539" applyFont="1" applyBorder="1"/>
    <xf numFmtId="0" fontId="24" fillId="0" borderId="0" xfId="1539" applyFont="1" applyAlignment="1">
      <alignment horizontal="center" vertical="center"/>
    </xf>
    <xf numFmtId="0" fontId="27" fillId="0" borderId="0" xfId="1539" applyFont="1" applyAlignment="1">
      <alignment horizontal="center" vertical="center"/>
    </xf>
    <xf numFmtId="0" fontId="24" fillId="0" borderId="0" xfId="1539" applyFont="1" applyAlignment="1">
      <alignment horizontal="center" vertical="center" wrapText="1"/>
    </xf>
    <xf numFmtId="0" fontId="34" fillId="0" borderId="5" xfId="1539" applyFont="1" applyBorder="1" applyAlignment="1">
      <alignment horizontal="center"/>
    </xf>
    <xf numFmtId="0" fontId="27" fillId="0" borderId="0" xfId="1539" applyFont="1" applyAlignment="1">
      <alignment horizontal="left" vertical="center"/>
    </xf>
    <xf numFmtId="0" fontId="24" fillId="0" borderId="0" xfId="1539" applyFont="1" applyAlignment="1">
      <alignment horizontal="center"/>
    </xf>
    <xf numFmtId="0" fontId="27" fillId="0" borderId="0" xfId="1539" applyFont="1" applyAlignment="1">
      <alignment horizontal="center"/>
    </xf>
    <xf numFmtId="0" fontId="30" fillId="0" borderId="0" xfId="1539" applyFont="1" applyAlignment="1">
      <alignment horizontal="left"/>
    </xf>
    <xf numFmtId="174" fontId="30" fillId="0" borderId="0" xfId="1539" applyNumberFormat="1" applyFont="1" applyAlignment="1">
      <alignment horizontal="right"/>
    </xf>
  </cellXfs>
  <cellStyles count="1793">
    <cellStyle name="20% - Accent1 2" xfId="3" xr:uid="{00000000-0005-0000-0000-000006000000}"/>
    <cellStyle name="20% - Accent2 2" xfId="4" xr:uid="{00000000-0005-0000-0000-000007000000}"/>
    <cellStyle name="20% - Accent3 2" xfId="5" xr:uid="{00000000-0005-0000-0000-000008000000}"/>
    <cellStyle name="20% - Accent4 2" xfId="6" xr:uid="{00000000-0005-0000-0000-000009000000}"/>
    <cellStyle name="20% - Accent5 2" xfId="7" xr:uid="{00000000-0005-0000-0000-00000A000000}"/>
    <cellStyle name="20% - Accent6 2" xfId="8" xr:uid="{00000000-0005-0000-0000-00000B000000}"/>
    <cellStyle name="20% - Énfasis1 2" xfId="9" xr:uid="{00000000-0005-0000-0000-00000C000000}"/>
    <cellStyle name="20% - Énfasis1 2 2" xfId="10" xr:uid="{00000000-0005-0000-0000-00000D000000}"/>
    <cellStyle name="20% - Énfasis1 2 2 2" xfId="11" xr:uid="{00000000-0005-0000-0000-00000E000000}"/>
    <cellStyle name="20% - Énfasis1 2 3" xfId="12" xr:uid="{00000000-0005-0000-0000-00000F000000}"/>
    <cellStyle name="20% - Énfasis1 2 4" xfId="13" xr:uid="{00000000-0005-0000-0000-000010000000}"/>
    <cellStyle name="20% - Énfasis1 3" xfId="14" xr:uid="{00000000-0005-0000-0000-000011000000}"/>
    <cellStyle name="20% - Énfasis1 3 2" xfId="15" xr:uid="{00000000-0005-0000-0000-000012000000}"/>
    <cellStyle name="20% - Énfasis1 3 3" xfId="16" xr:uid="{00000000-0005-0000-0000-000013000000}"/>
    <cellStyle name="20% - Énfasis1 4" xfId="17" xr:uid="{00000000-0005-0000-0000-000014000000}"/>
    <cellStyle name="20% - Énfasis2 2" xfId="18" xr:uid="{00000000-0005-0000-0000-000015000000}"/>
    <cellStyle name="20% - Énfasis2 2 2" xfId="19" xr:uid="{00000000-0005-0000-0000-000016000000}"/>
    <cellStyle name="20% - Énfasis2 2 2 2" xfId="20" xr:uid="{00000000-0005-0000-0000-000017000000}"/>
    <cellStyle name="20% - Énfasis2 2 3" xfId="21" xr:uid="{00000000-0005-0000-0000-000018000000}"/>
    <cellStyle name="20% - Énfasis2 2 4" xfId="22" xr:uid="{00000000-0005-0000-0000-000019000000}"/>
    <cellStyle name="20% - Énfasis2 3" xfId="23" xr:uid="{00000000-0005-0000-0000-00001A000000}"/>
    <cellStyle name="20% - Énfasis2 3 2" xfId="24" xr:uid="{00000000-0005-0000-0000-00001B000000}"/>
    <cellStyle name="20% - Énfasis2 3 3" xfId="25" xr:uid="{00000000-0005-0000-0000-00001C000000}"/>
    <cellStyle name="20% - Énfasis2 4" xfId="26" xr:uid="{00000000-0005-0000-0000-00001D000000}"/>
    <cellStyle name="20% - Énfasis3 2" xfId="27" xr:uid="{00000000-0005-0000-0000-00001E000000}"/>
    <cellStyle name="20% - Énfasis3 2 2" xfId="28" xr:uid="{00000000-0005-0000-0000-00001F000000}"/>
    <cellStyle name="20% - Énfasis3 2 2 2" xfId="29" xr:uid="{00000000-0005-0000-0000-000020000000}"/>
    <cellStyle name="20% - Énfasis3 2 3" xfId="30" xr:uid="{00000000-0005-0000-0000-000021000000}"/>
    <cellStyle name="20% - Énfasis3 2 4" xfId="31" xr:uid="{00000000-0005-0000-0000-000022000000}"/>
    <cellStyle name="20% - Énfasis3 3" xfId="32" xr:uid="{00000000-0005-0000-0000-000023000000}"/>
    <cellStyle name="20% - Énfasis3 3 2" xfId="33" xr:uid="{00000000-0005-0000-0000-000024000000}"/>
    <cellStyle name="20% - Énfasis3 3 3" xfId="34" xr:uid="{00000000-0005-0000-0000-000025000000}"/>
    <cellStyle name="20% - Énfasis3 4" xfId="35" xr:uid="{00000000-0005-0000-0000-000026000000}"/>
    <cellStyle name="20% - Énfasis4 2" xfId="36" xr:uid="{00000000-0005-0000-0000-000027000000}"/>
    <cellStyle name="20% - Énfasis4 2 2" xfId="37" xr:uid="{00000000-0005-0000-0000-000028000000}"/>
    <cellStyle name="20% - Énfasis4 2 2 2" xfId="38" xr:uid="{00000000-0005-0000-0000-000029000000}"/>
    <cellStyle name="20% - Énfasis4 2 3" xfId="39" xr:uid="{00000000-0005-0000-0000-00002A000000}"/>
    <cellStyle name="20% - Énfasis4 2 4" xfId="40" xr:uid="{00000000-0005-0000-0000-00002B000000}"/>
    <cellStyle name="20% - Énfasis4 3" xfId="41" xr:uid="{00000000-0005-0000-0000-00002C000000}"/>
    <cellStyle name="20% - Énfasis4 3 2" xfId="42" xr:uid="{00000000-0005-0000-0000-00002D000000}"/>
    <cellStyle name="20% - Énfasis4 3 3" xfId="43" xr:uid="{00000000-0005-0000-0000-00002E000000}"/>
    <cellStyle name="20% - Énfasis4 4" xfId="44" xr:uid="{00000000-0005-0000-0000-00002F000000}"/>
    <cellStyle name="20% - Énfasis5 2" xfId="45" xr:uid="{00000000-0005-0000-0000-000030000000}"/>
    <cellStyle name="20% - Énfasis5 2 2" xfId="46" xr:uid="{00000000-0005-0000-0000-000031000000}"/>
    <cellStyle name="20% - Énfasis5 2 2 2" xfId="47" xr:uid="{00000000-0005-0000-0000-000032000000}"/>
    <cellStyle name="20% - Énfasis5 2 3" xfId="48" xr:uid="{00000000-0005-0000-0000-000033000000}"/>
    <cellStyle name="20% - Énfasis5 2 4" xfId="49" xr:uid="{00000000-0005-0000-0000-000034000000}"/>
    <cellStyle name="20% - Énfasis5 3" xfId="50" xr:uid="{00000000-0005-0000-0000-000035000000}"/>
    <cellStyle name="20% - Énfasis5 3 2" xfId="51" xr:uid="{00000000-0005-0000-0000-000036000000}"/>
    <cellStyle name="20% - Énfasis5 3 3" xfId="52" xr:uid="{00000000-0005-0000-0000-000037000000}"/>
    <cellStyle name="20% - Énfasis5 4" xfId="53" xr:uid="{00000000-0005-0000-0000-000038000000}"/>
    <cellStyle name="20% - Énfasis6 2" xfId="54" xr:uid="{00000000-0005-0000-0000-000039000000}"/>
    <cellStyle name="20% - Énfasis6 2 2" xfId="55" xr:uid="{00000000-0005-0000-0000-00003A000000}"/>
    <cellStyle name="20% - Énfasis6 2 2 2" xfId="56" xr:uid="{00000000-0005-0000-0000-00003B000000}"/>
    <cellStyle name="20% - Énfasis6 2 3" xfId="57" xr:uid="{00000000-0005-0000-0000-00003C000000}"/>
    <cellStyle name="20% - Énfasis6 2 4" xfId="58" xr:uid="{00000000-0005-0000-0000-00003D000000}"/>
    <cellStyle name="20% - Énfasis6 3" xfId="59" xr:uid="{00000000-0005-0000-0000-00003E000000}"/>
    <cellStyle name="20% - Énfasis6 3 2" xfId="60" xr:uid="{00000000-0005-0000-0000-00003F000000}"/>
    <cellStyle name="20% - Énfasis6 3 3" xfId="61" xr:uid="{00000000-0005-0000-0000-000040000000}"/>
    <cellStyle name="20% - Énfasis6 4" xfId="62" xr:uid="{00000000-0005-0000-0000-000041000000}"/>
    <cellStyle name="40% - Accent1 2" xfId="63" xr:uid="{00000000-0005-0000-0000-000042000000}"/>
    <cellStyle name="40% - Accent2 2" xfId="64" xr:uid="{00000000-0005-0000-0000-000043000000}"/>
    <cellStyle name="40% - Accent3 2" xfId="65" xr:uid="{00000000-0005-0000-0000-000044000000}"/>
    <cellStyle name="40% - Accent4 2" xfId="66" xr:uid="{00000000-0005-0000-0000-000045000000}"/>
    <cellStyle name="40% - Accent5 2" xfId="67" xr:uid="{00000000-0005-0000-0000-000046000000}"/>
    <cellStyle name="40% - Accent6 2" xfId="68" xr:uid="{00000000-0005-0000-0000-000047000000}"/>
    <cellStyle name="40% - Énfasis1 2" xfId="69" xr:uid="{00000000-0005-0000-0000-000048000000}"/>
    <cellStyle name="40% - Énfasis1 2 2" xfId="70" xr:uid="{00000000-0005-0000-0000-000049000000}"/>
    <cellStyle name="40% - Énfasis1 2 2 2" xfId="71" xr:uid="{00000000-0005-0000-0000-00004A000000}"/>
    <cellStyle name="40% - Énfasis1 2 3" xfId="72" xr:uid="{00000000-0005-0000-0000-00004B000000}"/>
    <cellStyle name="40% - Énfasis1 2 4" xfId="73" xr:uid="{00000000-0005-0000-0000-00004C000000}"/>
    <cellStyle name="40% - Énfasis1 3" xfId="74" xr:uid="{00000000-0005-0000-0000-00004D000000}"/>
    <cellStyle name="40% - Énfasis1 3 2" xfId="75" xr:uid="{00000000-0005-0000-0000-00004E000000}"/>
    <cellStyle name="40% - Énfasis1 3 3" xfId="76" xr:uid="{00000000-0005-0000-0000-00004F000000}"/>
    <cellStyle name="40% - Énfasis1 4" xfId="77" xr:uid="{00000000-0005-0000-0000-000050000000}"/>
    <cellStyle name="40% - Énfasis2 2" xfId="78" xr:uid="{00000000-0005-0000-0000-000051000000}"/>
    <cellStyle name="40% - Énfasis2 2 2" xfId="79" xr:uid="{00000000-0005-0000-0000-000052000000}"/>
    <cellStyle name="40% - Énfasis2 2 2 2" xfId="80" xr:uid="{00000000-0005-0000-0000-000053000000}"/>
    <cellStyle name="40% - Énfasis2 2 3" xfId="81" xr:uid="{00000000-0005-0000-0000-000054000000}"/>
    <cellStyle name="40% - Énfasis2 2 4" xfId="82" xr:uid="{00000000-0005-0000-0000-000055000000}"/>
    <cellStyle name="40% - Énfasis2 3" xfId="83" xr:uid="{00000000-0005-0000-0000-000056000000}"/>
    <cellStyle name="40% - Énfasis2 3 2" xfId="84" xr:uid="{00000000-0005-0000-0000-000057000000}"/>
    <cellStyle name="40% - Énfasis2 3 3" xfId="85" xr:uid="{00000000-0005-0000-0000-000058000000}"/>
    <cellStyle name="40% - Énfasis2 4" xfId="86" xr:uid="{00000000-0005-0000-0000-000059000000}"/>
    <cellStyle name="40% - Énfasis3 2" xfId="87" xr:uid="{00000000-0005-0000-0000-00005A000000}"/>
    <cellStyle name="40% - Énfasis3 2 2" xfId="88" xr:uid="{00000000-0005-0000-0000-00005B000000}"/>
    <cellStyle name="40% - Énfasis3 2 2 2" xfId="89" xr:uid="{00000000-0005-0000-0000-00005C000000}"/>
    <cellStyle name="40% - Énfasis3 2 3" xfId="90" xr:uid="{00000000-0005-0000-0000-00005D000000}"/>
    <cellStyle name="40% - Énfasis3 2 4" xfId="91" xr:uid="{00000000-0005-0000-0000-00005E000000}"/>
    <cellStyle name="40% - Énfasis3 3" xfId="92" xr:uid="{00000000-0005-0000-0000-00005F000000}"/>
    <cellStyle name="40% - Énfasis3 3 2" xfId="93" xr:uid="{00000000-0005-0000-0000-000060000000}"/>
    <cellStyle name="40% - Énfasis3 3 3" xfId="94" xr:uid="{00000000-0005-0000-0000-000061000000}"/>
    <cellStyle name="40% - Énfasis3 4" xfId="95" xr:uid="{00000000-0005-0000-0000-000062000000}"/>
    <cellStyle name="40% - Énfasis4 2" xfId="96" xr:uid="{00000000-0005-0000-0000-000063000000}"/>
    <cellStyle name="40% - Énfasis4 2 2" xfId="97" xr:uid="{00000000-0005-0000-0000-000064000000}"/>
    <cellStyle name="40% - Énfasis4 2 2 2" xfId="98" xr:uid="{00000000-0005-0000-0000-000065000000}"/>
    <cellStyle name="40% - Énfasis4 2 3" xfId="99" xr:uid="{00000000-0005-0000-0000-000066000000}"/>
    <cellStyle name="40% - Énfasis4 2 4" xfId="100" xr:uid="{00000000-0005-0000-0000-000067000000}"/>
    <cellStyle name="40% - Énfasis4 3" xfId="101" xr:uid="{00000000-0005-0000-0000-000068000000}"/>
    <cellStyle name="40% - Énfasis4 3 2" xfId="102" xr:uid="{00000000-0005-0000-0000-000069000000}"/>
    <cellStyle name="40% - Énfasis4 3 3" xfId="103" xr:uid="{00000000-0005-0000-0000-00006A000000}"/>
    <cellStyle name="40% - Énfasis4 4" xfId="104" xr:uid="{00000000-0005-0000-0000-00006B000000}"/>
    <cellStyle name="40% - Énfasis5 2" xfId="105" xr:uid="{00000000-0005-0000-0000-00006C000000}"/>
    <cellStyle name="40% - Énfasis5 2 2" xfId="106" xr:uid="{00000000-0005-0000-0000-00006D000000}"/>
    <cellStyle name="40% - Énfasis5 2 2 2" xfId="107" xr:uid="{00000000-0005-0000-0000-00006E000000}"/>
    <cellStyle name="40% - Énfasis5 2 3" xfId="108" xr:uid="{00000000-0005-0000-0000-00006F000000}"/>
    <cellStyle name="40% - Énfasis5 2 4" xfId="109" xr:uid="{00000000-0005-0000-0000-000070000000}"/>
    <cellStyle name="40% - Énfasis5 3" xfId="110" xr:uid="{00000000-0005-0000-0000-000071000000}"/>
    <cellStyle name="40% - Énfasis5 3 2" xfId="111" xr:uid="{00000000-0005-0000-0000-000072000000}"/>
    <cellStyle name="40% - Énfasis5 3 3" xfId="112" xr:uid="{00000000-0005-0000-0000-000073000000}"/>
    <cellStyle name="40% - Énfasis5 4" xfId="113" xr:uid="{00000000-0005-0000-0000-000074000000}"/>
    <cellStyle name="40% - Énfasis6 2" xfId="114" xr:uid="{00000000-0005-0000-0000-000075000000}"/>
    <cellStyle name="40% - Énfasis6 2 2" xfId="115" xr:uid="{00000000-0005-0000-0000-000076000000}"/>
    <cellStyle name="40% - Énfasis6 2 2 2" xfId="116" xr:uid="{00000000-0005-0000-0000-000077000000}"/>
    <cellStyle name="40% - Énfasis6 2 3" xfId="117" xr:uid="{00000000-0005-0000-0000-000078000000}"/>
    <cellStyle name="40% - Énfasis6 2 4" xfId="118" xr:uid="{00000000-0005-0000-0000-000079000000}"/>
    <cellStyle name="40% - Énfasis6 3" xfId="119" xr:uid="{00000000-0005-0000-0000-00007A000000}"/>
    <cellStyle name="40% - Énfasis6 3 2" xfId="120" xr:uid="{00000000-0005-0000-0000-00007B000000}"/>
    <cellStyle name="40% - Énfasis6 3 3" xfId="121" xr:uid="{00000000-0005-0000-0000-00007C000000}"/>
    <cellStyle name="40% - Énfasis6 4" xfId="122" xr:uid="{00000000-0005-0000-0000-00007D000000}"/>
    <cellStyle name="60% - Accent1 2" xfId="123" xr:uid="{00000000-0005-0000-0000-00007E000000}"/>
    <cellStyle name="60% - Accent2 2" xfId="124" xr:uid="{00000000-0005-0000-0000-00007F000000}"/>
    <cellStyle name="60% - Accent3 2" xfId="125" xr:uid="{00000000-0005-0000-0000-000080000000}"/>
    <cellStyle name="60% - Accent4 2" xfId="126" xr:uid="{00000000-0005-0000-0000-000081000000}"/>
    <cellStyle name="60% - Accent5 2" xfId="127" xr:uid="{00000000-0005-0000-0000-000082000000}"/>
    <cellStyle name="60% - Accent6 2" xfId="128" xr:uid="{00000000-0005-0000-0000-000083000000}"/>
    <cellStyle name="60% - Énfasis1 2" xfId="129" xr:uid="{00000000-0005-0000-0000-000084000000}"/>
    <cellStyle name="60% - Énfasis1 2 2" xfId="130" xr:uid="{00000000-0005-0000-0000-000085000000}"/>
    <cellStyle name="60% - Énfasis1 2 2 2" xfId="131" xr:uid="{00000000-0005-0000-0000-000086000000}"/>
    <cellStyle name="60% - Énfasis1 2 3" xfId="132" xr:uid="{00000000-0005-0000-0000-000087000000}"/>
    <cellStyle name="60% - Énfasis1 2 4" xfId="133" xr:uid="{00000000-0005-0000-0000-000088000000}"/>
    <cellStyle name="60% - Énfasis1 3" xfId="134" xr:uid="{00000000-0005-0000-0000-000089000000}"/>
    <cellStyle name="60% - Énfasis1 3 2" xfId="135" xr:uid="{00000000-0005-0000-0000-00008A000000}"/>
    <cellStyle name="60% - Énfasis1 3 3" xfId="136" xr:uid="{00000000-0005-0000-0000-00008B000000}"/>
    <cellStyle name="60% - Énfasis1 4" xfId="137" xr:uid="{00000000-0005-0000-0000-00008C000000}"/>
    <cellStyle name="60% - Énfasis2 2" xfId="138" xr:uid="{00000000-0005-0000-0000-00008D000000}"/>
    <cellStyle name="60% - Énfasis2 2 2" xfId="139" xr:uid="{00000000-0005-0000-0000-00008E000000}"/>
    <cellStyle name="60% - Énfasis2 2 2 2" xfId="140" xr:uid="{00000000-0005-0000-0000-00008F000000}"/>
    <cellStyle name="60% - Énfasis2 2 3" xfId="141" xr:uid="{00000000-0005-0000-0000-000090000000}"/>
    <cellStyle name="60% - Énfasis2 2 4" xfId="142" xr:uid="{00000000-0005-0000-0000-000091000000}"/>
    <cellStyle name="60% - Énfasis2 3" xfId="143" xr:uid="{00000000-0005-0000-0000-000092000000}"/>
    <cellStyle name="60% - Énfasis2 3 2" xfId="144" xr:uid="{00000000-0005-0000-0000-000093000000}"/>
    <cellStyle name="60% - Énfasis2 3 3" xfId="145" xr:uid="{00000000-0005-0000-0000-000094000000}"/>
    <cellStyle name="60% - Énfasis2 4" xfId="146" xr:uid="{00000000-0005-0000-0000-000095000000}"/>
    <cellStyle name="60% - Énfasis3 2" xfId="147" xr:uid="{00000000-0005-0000-0000-000096000000}"/>
    <cellStyle name="60% - Énfasis3 2 2" xfId="148" xr:uid="{00000000-0005-0000-0000-000097000000}"/>
    <cellStyle name="60% - Énfasis3 2 2 2" xfId="149" xr:uid="{00000000-0005-0000-0000-000098000000}"/>
    <cellStyle name="60% - Énfasis3 2 3" xfId="150" xr:uid="{00000000-0005-0000-0000-000099000000}"/>
    <cellStyle name="60% - Énfasis3 2 4" xfId="151" xr:uid="{00000000-0005-0000-0000-00009A000000}"/>
    <cellStyle name="60% - Énfasis3 3" xfId="152" xr:uid="{00000000-0005-0000-0000-00009B000000}"/>
    <cellStyle name="60% - Énfasis3 3 2" xfId="153" xr:uid="{00000000-0005-0000-0000-00009C000000}"/>
    <cellStyle name="60% - Énfasis3 3 3" xfId="154" xr:uid="{00000000-0005-0000-0000-00009D000000}"/>
    <cellStyle name="60% - Énfasis3 4" xfId="155" xr:uid="{00000000-0005-0000-0000-00009E000000}"/>
    <cellStyle name="60% - Énfasis4 2" xfId="156" xr:uid="{00000000-0005-0000-0000-00009F000000}"/>
    <cellStyle name="60% - Énfasis4 2 2" xfId="157" xr:uid="{00000000-0005-0000-0000-0000A0000000}"/>
    <cellStyle name="60% - Énfasis4 2 2 2" xfId="158" xr:uid="{00000000-0005-0000-0000-0000A1000000}"/>
    <cellStyle name="60% - Énfasis4 2 3" xfId="159" xr:uid="{00000000-0005-0000-0000-0000A2000000}"/>
    <cellStyle name="60% - Énfasis4 2 4" xfId="160" xr:uid="{00000000-0005-0000-0000-0000A3000000}"/>
    <cellStyle name="60% - Énfasis4 3" xfId="161" xr:uid="{00000000-0005-0000-0000-0000A4000000}"/>
    <cellStyle name="60% - Énfasis4 3 2" xfId="162" xr:uid="{00000000-0005-0000-0000-0000A5000000}"/>
    <cellStyle name="60% - Énfasis4 3 3" xfId="163" xr:uid="{00000000-0005-0000-0000-0000A6000000}"/>
    <cellStyle name="60% - Énfasis4 4" xfId="164" xr:uid="{00000000-0005-0000-0000-0000A7000000}"/>
    <cellStyle name="60% - Énfasis5 2" xfId="165" xr:uid="{00000000-0005-0000-0000-0000A8000000}"/>
    <cellStyle name="60% - Énfasis5 2 2" xfId="166" xr:uid="{00000000-0005-0000-0000-0000A9000000}"/>
    <cellStyle name="60% - Énfasis5 2 2 2" xfId="167" xr:uid="{00000000-0005-0000-0000-0000AA000000}"/>
    <cellStyle name="60% - Énfasis5 2 3" xfId="168" xr:uid="{00000000-0005-0000-0000-0000AB000000}"/>
    <cellStyle name="60% - Énfasis5 2 4" xfId="169" xr:uid="{00000000-0005-0000-0000-0000AC000000}"/>
    <cellStyle name="60% - Énfasis5 3" xfId="170" xr:uid="{00000000-0005-0000-0000-0000AD000000}"/>
    <cellStyle name="60% - Énfasis5 3 2" xfId="171" xr:uid="{00000000-0005-0000-0000-0000AE000000}"/>
    <cellStyle name="60% - Énfasis5 3 3" xfId="172" xr:uid="{00000000-0005-0000-0000-0000AF000000}"/>
    <cellStyle name="60% - Énfasis5 4" xfId="173" xr:uid="{00000000-0005-0000-0000-0000B0000000}"/>
    <cellStyle name="60% - Énfasis6 2" xfId="174" xr:uid="{00000000-0005-0000-0000-0000B1000000}"/>
    <cellStyle name="60% - Énfasis6 2 2" xfId="175" xr:uid="{00000000-0005-0000-0000-0000B2000000}"/>
    <cellStyle name="60% - Énfasis6 2 2 2" xfId="176" xr:uid="{00000000-0005-0000-0000-0000B3000000}"/>
    <cellStyle name="60% - Énfasis6 2 3" xfId="177" xr:uid="{00000000-0005-0000-0000-0000B4000000}"/>
    <cellStyle name="60% - Énfasis6 2 4" xfId="178" xr:uid="{00000000-0005-0000-0000-0000B5000000}"/>
    <cellStyle name="60% - Énfasis6 3" xfId="179" xr:uid="{00000000-0005-0000-0000-0000B6000000}"/>
    <cellStyle name="60% - Énfasis6 3 2" xfId="180" xr:uid="{00000000-0005-0000-0000-0000B7000000}"/>
    <cellStyle name="60% - Énfasis6 3 3" xfId="181" xr:uid="{00000000-0005-0000-0000-0000B8000000}"/>
    <cellStyle name="60% - Énfasis6 4" xfId="182" xr:uid="{00000000-0005-0000-0000-0000B9000000}"/>
    <cellStyle name="Accent1 2" xfId="183" xr:uid="{00000000-0005-0000-0000-0000BA000000}"/>
    <cellStyle name="Accent2 2" xfId="184" xr:uid="{00000000-0005-0000-0000-0000BB000000}"/>
    <cellStyle name="Accent3 2" xfId="185" xr:uid="{00000000-0005-0000-0000-0000BC000000}"/>
    <cellStyle name="Accent4 2" xfId="186" xr:uid="{00000000-0005-0000-0000-0000BD000000}"/>
    <cellStyle name="Accent5 2" xfId="187" xr:uid="{00000000-0005-0000-0000-0000BE000000}"/>
    <cellStyle name="Accent6 2" xfId="188" xr:uid="{00000000-0005-0000-0000-0000BF000000}"/>
    <cellStyle name="Bad 2" xfId="189" xr:uid="{00000000-0005-0000-0000-0000C0000000}"/>
    <cellStyle name="Buena 2" xfId="190" xr:uid="{00000000-0005-0000-0000-0000C1000000}"/>
    <cellStyle name="Buena 2 2" xfId="191" xr:uid="{00000000-0005-0000-0000-0000C2000000}"/>
    <cellStyle name="Buena 2 2 2" xfId="192" xr:uid="{00000000-0005-0000-0000-0000C3000000}"/>
    <cellStyle name="Buena 2 3" xfId="193" xr:uid="{00000000-0005-0000-0000-0000C4000000}"/>
    <cellStyle name="Buena 2 4" xfId="194" xr:uid="{00000000-0005-0000-0000-0000C5000000}"/>
    <cellStyle name="Buena 3" xfId="195" xr:uid="{00000000-0005-0000-0000-0000C6000000}"/>
    <cellStyle name="Buena 3 2" xfId="196" xr:uid="{00000000-0005-0000-0000-0000C7000000}"/>
    <cellStyle name="Buena 3 3" xfId="197" xr:uid="{00000000-0005-0000-0000-0000C8000000}"/>
    <cellStyle name="Buena 4" xfId="198" xr:uid="{00000000-0005-0000-0000-0000C9000000}"/>
    <cellStyle name="Calculation 2" xfId="199" xr:uid="{00000000-0005-0000-0000-0000CA000000}"/>
    <cellStyle name="Cálculo 2" xfId="245" xr:uid="{00000000-0005-0000-0000-0000F8000000}"/>
    <cellStyle name="Cálculo 2 2" xfId="246" xr:uid="{00000000-0005-0000-0000-0000F9000000}"/>
    <cellStyle name="Cálculo 2 2 2" xfId="247" xr:uid="{00000000-0005-0000-0000-0000FA000000}"/>
    <cellStyle name="Cálculo 2 2 3" xfId="248" xr:uid="{00000000-0005-0000-0000-0000FB000000}"/>
    <cellStyle name="Cálculo 2 3" xfId="249" xr:uid="{00000000-0005-0000-0000-0000FC000000}"/>
    <cellStyle name="Cálculo 2 4" xfId="250" xr:uid="{00000000-0005-0000-0000-0000FD000000}"/>
    <cellStyle name="Cálculo 2 5" xfId="251" xr:uid="{00000000-0005-0000-0000-0000FE000000}"/>
    <cellStyle name="Cálculo 2_Copia de Xl0000021.xls INGRID" xfId="252" xr:uid="{00000000-0005-0000-0000-0000FF000000}"/>
    <cellStyle name="Cálculo 3" xfId="253" xr:uid="{00000000-0005-0000-0000-000000010000}"/>
    <cellStyle name="Cálculo 3 2" xfId="254" xr:uid="{00000000-0005-0000-0000-000001010000}"/>
    <cellStyle name="Cálculo 3 3" xfId="255" xr:uid="{00000000-0005-0000-0000-000002010000}"/>
    <cellStyle name="Cálculo 3 4" xfId="256" xr:uid="{00000000-0005-0000-0000-000003010000}"/>
    <cellStyle name="Cálculo 4" xfId="257" xr:uid="{00000000-0005-0000-0000-000004010000}"/>
    <cellStyle name="Celda de comprobación 2" xfId="200" xr:uid="{00000000-0005-0000-0000-0000CB000000}"/>
    <cellStyle name="Celda de comprobación 2 2" xfId="201" xr:uid="{00000000-0005-0000-0000-0000CC000000}"/>
    <cellStyle name="Celda de comprobación 2 2 2" xfId="202" xr:uid="{00000000-0005-0000-0000-0000CD000000}"/>
    <cellStyle name="Celda de comprobación 2 3" xfId="203" xr:uid="{00000000-0005-0000-0000-0000CE000000}"/>
    <cellStyle name="Celda de comprobación 2 4" xfId="204" xr:uid="{00000000-0005-0000-0000-0000CF000000}"/>
    <cellStyle name="Celda de comprobación 2 5" xfId="205" xr:uid="{00000000-0005-0000-0000-0000D0000000}"/>
    <cellStyle name="Celda de comprobación 2_Copia de Xl0000021.xls INGRID" xfId="206" xr:uid="{00000000-0005-0000-0000-0000D1000000}"/>
    <cellStyle name="Celda de comprobación 3" xfId="207" xr:uid="{00000000-0005-0000-0000-0000D2000000}"/>
    <cellStyle name="Celda de comprobación 3 2" xfId="208" xr:uid="{00000000-0005-0000-0000-0000D3000000}"/>
    <cellStyle name="Celda de comprobación 3 3" xfId="209" xr:uid="{00000000-0005-0000-0000-0000D4000000}"/>
    <cellStyle name="Celda de comprobación 3 4" xfId="210" xr:uid="{00000000-0005-0000-0000-0000D5000000}"/>
    <cellStyle name="Celda de comprobación 4" xfId="211" xr:uid="{00000000-0005-0000-0000-0000D6000000}"/>
    <cellStyle name="Celda vinculada 2" xfId="212" xr:uid="{00000000-0005-0000-0000-0000D7000000}"/>
    <cellStyle name="Celda vinculada 2 2" xfId="213" xr:uid="{00000000-0005-0000-0000-0000D8000000}"/>
    <cellStyle name="Celda vinculada 2 2 2" xfId="214" xr:uid="{00000000-0005-0000-0000-0000D9000000}"/>
    <cellStyle name="Celda vinculada 2 2 3" xfId="215" xr:uid="{00000000-0005-0000-0000-0000DA000000}"/>
    <cellStyle name="Celda vinculada 2 3" xfId="216" xr:uid="{00000000-0005-0000-0000-0000DB000000}"/>
    <cellStyle name="Celda vinculada 2 4" xfId="217" xr:uid="{00000000-0005-0000-0000-0000DC000000}"/>
    <cellStyle name="Celda vinculada 2 5" xfId="218" xr:uid="{00000000-0005-0000-0000-0000DD000000}"/>
    <cellStyle name="Celda vinculada 2_2013-68" xfId="219" xr:uid="{00000000-0005-0000-0000-0000DE000000}"/>
    <cellStyle name="Celda vinculada 3" xfId="220" xr:uid="{00000000-0005-0000-0000-0000DF000000}"/>
    <cellStyle name="Celda vinculada 3 2" xfId="221" xr:uid="{00000000-0005-0000-0000-0000E0000000}"/>
    <cellStyle name="Celda vinculada 3 3" xfId="222" xr:uid="{00000000-0005-0000-0000-0000E1000000}"/>
    <cellStyle name="Celda vinculada 3 4" xfId="223" xr:uid="{00000000-0005-0000-0000-0000E2000000}"/>
    <cellStyle name="Celda vinculada 4" xfId="224" xr:uid="{00000000-0005-0000-0000-0000E3000000}"/>
    <cellStyle name="Check Cell 2" xfId="225" xr:uid="{00000000-0005-0000-0000-0000E4000000}"/>
    <cellStyle name="Comma 11" xfId="226" xr:uid="{00000000-0005-0000-0000-0000E5000000}"/>
    <cellStyle name="Comma 2" xfId="227" xr:uid="{00000000-0005-0000-0000-0000E6000000}"/>
    <cellStyle name="Comma 2 2" xfId="228" xr:uid="{00000000-0005-0000-0000-0000E7000000}"/>
    <cellStyle name="Comma 2 2 2" xfId="229" xr:uid="{00000000-0005-0000-0000-0000E8000000}"/>
    <cellStyle name="Comma 2 3" xfId="230" xr:uid="{00000000-0005-0000-0000-0000E9000000}"/>
    <cellStyle name="Comma 2 5" xfId="231" xr:uid="{00000000-0005-0000-0000-0000EA000000}"/>
    <cellStyle name="Comma 2 6 3 3" xfId="232" xr:uid="{00000000-0005-0000-0000-0000EB000000}"/>
    <cellStyle name="Comma 2 6 4" xfId="233" xr:uid="{00000000-0005-0000-0000-0000EC000000}"/>
    <cellStyle name="Comma 3" xfId="234" xr:uid="{00000000-0005-0000-0000-0000ED000000}"/>
    <cellStyle name="Comma 3 2" xfId="235" xr:uid="{00000000-0005-0000-0000-0000EE000000}"/>
    <cellStyle name="Comma 3 3" xfId="236" xr:uid="{00000000-0005-0000-0000-0000EF000000}"/>
    <cellStyle name="Comma 4" xfId="237" xr:uid="{00000000-0005-0000-0000-0000F0000000}"/>
    <cellStyle name="Comma 4 2" xfId="238" xr:uid="{00000000-0005-0000-0000-0000F1000000}"/>
    <cellStyle name="Comma 5" xfId="239" xr:uid="{00000000-0005-0000-0000-0000F2000000}"/>
    <cellStyle name="Currency 2" xfId="240" xr:uid="{00000000-0005-0000-0000-0000F3000000}"/>
    <cellStyle name="Currency 2 2" xfId="241" xr:uid="{00000000-0005-0000-0000-0000F4000000}"/>
    <cellStyle name="Currency 2 3" xfId="242" xr:uid="{00000000-0005-0000-0000-0000F5000000}"/>
    <cellStyle name="Currency 3" xfId="243" xr:uid="{00000000-0005-0000-0000-0000F6000000}"/>
    <cellStyle name="Currency 3 2" xfId="244" xr:uid="{00000000-0005-0000-0000-0000F7000000}"/>
    <cellStyle name="Encabezado 4 2" xfId="258" xr:uid="{00000000-0005-0000-0000-000005010000}"/>
    <cellStyle name="Encabezado 4 2 2" xfId="259" xr:uid="{00000000-0005-0000-0000-000006010000}"/>
    <cellStyle name="Encabezado 4 2 2 2" xfId="260" xr:uid="{00000000-0005-0000-0000-000007010000}"/>
    <cellStyle name="Encabezado 4 2 3" xfId="261" xr:uid="{00000000-0005-0000-0000-000008010000}"/>
    <cellStyle name="Encabezado 4 2 4" xfId="262" xr:uid="{00000000-0005-0000-0000-000009010000}"/>
    <cellStyle name="Encabezado 4 3" xfId="263" xr:uid="{00000000-0005-0000-0000-00000A010000}"/>
    <cellStyle name="Encabezado 4 3 2" xfId="264" xr:uid="{00000000-0005-0000-0000-00000B010000}"/>
    <cellStyle name="Encabezado 4 3 3" xfId="265" xr:uid="{00000000-0005-0000-0000-00000C010000}"/>
    <cellStyle name="Encabezado 4 4" xfId="266" xr:uid="{00000000-0005-0000-0000-00000D010000}"/>
    <cellStyle name="Énfasis1 2" xfId="1739" xr:uid="{00000000-0005-0000-0000-0000CE060000}"/>
    <cellStyle name="Énfasis1 2 2" xfId="1740" xr:uid="{00000000-0005-0000-0000-0000CF060000}"/>
    <cellStyle name="Énfasis1 2 2 2" xfId="1741" xr:uid="{00000000-0005-0000-0000-0000D0060000}"/>
    <cellStyle name="Énfasis1 2 3" xfId="1742" xr:uid="{00000000-0005-0000-0000-0000D1060000}"/>
    <cellStyle name="Énfasis1 2 4" xfId="1743" xr:uid="{00000000-0005-0000-0000-0000D2060000}"/>
    <cellStyle name="Énfasis1 3" xfId="1744" xr:uid="{00000000-0005-0000-0000-0000D3060000}"/>
    <cellStyle name="Énfasis1 3 2" xfId="1745" xr:uid="{00000000-0005-0000-0000-0000D4060000}"/>
    <cellStyle name="Énfasis1 3 3" xfId="1746" xr:uid="{00000000-0005-0000-0000-0000D5060000}"/>
    <cellStyle name="Énfasis1 4" xfId="1747" xr:uid="{00000000-0005-0000-0000-0000D6060000}"/>
    <cellStyle name="Énfasis2 2" xfId="1748" xr:uid="{00000000-0005-0000-0000-0000D7060000}"/>
    <cellStyle name="Énfasis2 2 2" xfId="1749" xr:uid="{00000000-0005-0000-0000-0000D8060000}"/>
    <cellStyle name="Énfasis2 2 2 2" xfId="1750" xr:uid="{00000000-0005-0000-0000-0000D9060000}"/>
    <cellStyle name="Énfasis2 2 3" xfId="1751" xr:uid="{00000000-0005-0000-0000-0000DA060000}"/>
    <cellStyle name="Énfasis2 2 4" xfId="1752" xr:uid="{00000000-0005-0000-0000-0000DB060000}"/>
    <cellStyle name="Énfasis2 3" xfId="1753" xr:uid="{00000000-0005-0000-0000-0000DC060000}"/>
    <cellStyle name="Énfasis2 3 2" xfId="1754" xr:uid="{00000000-0005-0000-0000-0000DD060000}"/>
    <cellStyle name="Énfasis2 3 3" xfId="1755" xr:uid="{00000000-0005-0000-0000-0000DE060000}"/>
    <cellStyle name="Énfasis2 4" xfId="1756" xr:uid="{00000000-0005-0000-0000-0000DF060000}"/>
    <cellStyle name="Énfasis3 2" xfId="1757" xr:uid="{00000000-0005-0000-0000-0000E0060000}"/>
    <cellStyle name="Énfasis3 2 2" xfId="1758" xr:uid="{00000000-0005-0000-0000-0000E1060000}"/>
    <cellStyle name="Énfasis3 2 2 2" xfId="1759" xr:uid="{00000000-0005-0000-0000-0000E2060000}"/>
    <cellStyle name="Énfasis3 2 3" xfId="1760" xr:uid="{00000000-0005-0000-0000-0000E3060000}"/>
    <cellStyle name="Énfasis3 2 4" xfId="1761" xr:uid="{00000000-0005-0000-0000-0000E4060000}"/>
    <cellStyle name="Énfasis3 3" xfId="1762" xr:uid="{00000000-0005-0000-0000-0000E5060000}"/>
    <cellStyle name="Énfasis3 3 2" xfId="1763" xr:uid="{00000000-0005-0000-0000-0000E6060000}"/>
    <cellStyle name="Énfasis3 3 3" xfId="1764" xr:uid="{00000000-0005-0000-0000-0000E7060000}"/>
    <cellStyle name="Énfasis3 4" xfId="1765" xr:uid="{00000000-0005-0000-0000-0000E8060000}"/>
    <cellStyle name="Énfasis4 2" xfId="1766" xr:uid="{00000000-0005-0000-0000-0000E9060000}"/>
    <cellStyle name="Énfasis4 2 2" xfId="1767" xr:uid="{00000000-0005-0000-0000-0000EA060000}"/>
    <cellStyle name="Énfasis4 2 2 2" xfId="1768" xr:uid="{00000000-0005-0000-0000-0000EB060000}"/>
    <cellStyle name="Énfasis4 2 3" xfId="1769" xr:uid="{00000000-0005-0000-0000-0000EC060000}"/>
    <cellStyle name="Énfasis4 2 4" xfId="1770" xr:uid="{00000000-0005-0000-0000-0000ED060000}"/>
    <cellStyle name="Énfasis4 3" xfId="1771" xr:uid="{00000000-0005-0000-0000-0000EE060000}"/>
    <cellStyle name="Énfasis4 3 2" xfId="1772" xr:uid="{00000000-0005-0000-0000-0000EF060000}"/>
    <cellStyle name="Énfasis4 3 3" xfId="1773" xr:uid="{00000000-0005-0000-0000-0000F0060000}"/>
    <cellStyle name="Énfasis4 4" xfId="1774" xr:uid="{00000000-0005-0000-0000-0000F1060000}"/>
    <cellStyle name="Énfasis5 2" xfId="1775" xr:uid="{00000000-0005-0000-0000-0000F2060000}"/>
    <cellStyle name="Énfasis5 2 2" xfId="1776" xr:uid="{00000000-0005-0000-0000-0000F3060000}"/>
    <cellStyle name="Énfasis5 2 2 2" xfId="1777" xr:uid="{00000000-0005-0000-0000-0000F4060000}"/>
    <cellStyle name="Énfasis5 2 3" xfId="1778" xr:uid="{00000000-0005-0000-0000-0000F5060000}"/>
    <cellStyle name="Énfasis5 2 4" xfId="1779" xr:uid="{00000000-0005-0000-0000-0000F6060000}"/>
    <cellStyle name="Énfasis5 3" xfId="1780" xr:uid="{00000000-0005-0000-0000-0000F7060000}"/>
    <cellStyle name="Énfasis5 3 2" xfId="1781" xr:uid="{00000000-0005-0000-0000-0000F8060000}"/>
    <cellStyle name="Énfasis5 3 3" xfId="1782" xr:uid="{00000000-0005-0000-0000-0000F9060000}"/>
    <cellStyle name="Énfasis5 4" xfId="1783" xr:uid="{00000000-0005-0000-0000-0000FA060000}"/>
    <cellStyle name="Énfasis6 2" xfId="1784" xr:uid="{00000000-0005-0000-0000-0000FB060000}"/>
    <cellStyle name="Énfasis6 2 2" xfId="1785" xr:uid="{00000000-0005-0000-0000-0000FC060000}"/>
    <cellStyle name="Énfasis6 2 2 2" xfId="1786" xr:uid="{00000000-0005-0000-0000-0000FD060000}"/>
    <cellStyle name="Énfasis6 2 3" xfId="1787" xr:uid="{00000000-0005-0000-0000-0000FE060000}"/>
    <cellStyle name="Énfasis6 2 4" xfId="1788" xr:uid="{00000000-0005-0000-0000-0000FF060000}"/>
    <cellStyle name="Énfasis6 3" xfId="1789" xr:uid="{00000000-0005-0000-0000-000000070000}"/>
    <cellStyle name="Énfasis6 3 2" xfId="1790" xr:uid="{00000000-0005-0000-0000-000001070000}"/>
    <cellStyle name="Énfasis6 3 3" xfId="1791" xr:uid="{00000000-0005-0000-0000-000002070000}"/>
    <cellStyle name="Énfasis6 4" xfId="1792" xr:uid="{00000000-0005-0000-0000-000003070000}"/>
    <cellStyle name="Entrada 2" xfId="267" xr:uid="{00000000-0005-0000-0000-00000E010000}"/>
    <cellStyle name="Entrada 2 2" xfId="268" xr:uid="{00000000-0005-0000-0000-00000F010000}"/>
    <cellStyle name="Entrada 2 2 2" xfId="269" xr:uid="{00000000-0005-0000-0000-000010010000}"/>
    <cellStyle name="Entrada 2 2 3" xfId="270" xr:uid="{00000000-0005-0000-0000-000011010000}"/>
    <cellStyle name="Entrada 2 3" xfId="271" xr:uid="{00000000-0005-0000-0000-000012010000}"/>
    <cellStyle name="Entrada 2 4" xfId="272" xr:uid="{00000000-0005-0000-0000-000013010000}"/>
    <cellStyle name="Entrada 2 5" xfId="273" xr:uid="{00000000-0005-0000-0000-000014010000}"/>
    <cellStyle name="Entrada 2_Copia de Xl0000021.xls INGRID" xfId="274" xr:uid="{00000000-0005-0000-0000-000015010000}"/>
    <cellStyle name="Entrada 3" xfId="275" xr:uid="{00000000-0005-0000-0000-000016010000}"/>
    <cellStyle name="Entrada 3 2" xfId="276" xr:uid="{00000000-0005-0000-0000-000017010000}"/>
    <cellStyle name="Entrada 3 3" xfId="277" xr:uid="{00000000-0005-0000-0000-000018010000}"/>
    <cellStyle name="Entrada 3 4" xfId="278" xr:uid="{00000000-0005-0000-0000-000019010000}"/>
    <cellStyle name="Entrada 4" xfId="279" xr:uid="{00000000-0005-0000-0000-00001A010000}"/>
    <cellStyle name="Euro" xfId="280" xr:uid="{00000000-0005-0000-0000-00001B010000}"/>
    <cellStyle name="Euro 10" xfId="281" xr:uid="{00000000-0005-0000-0000-00001C010000}"/>
    <cellStyle name="Euro 10 2" xfId="282" xr:uid="{00000000-0005-0000-0000-00001D010000}"/>
    <cellStyle name="Euro 10 2 2" xfId="283" xr:uid="{00000000-0005-0000-0000-00001E010000}"/>
    <cellStyle name="Euro 10 2 3" xfId="284" xr:uid="{00000000-0005-0000-0000-00001F010000}"/>
    <cellStyle name="Euro 10 3" xfId="285" xr:uid="{00000000-0005-0000-0000-000020010000}"/>
    <cellStyle name="Euro 10 3 2" xfId="286" xr:uid="{00000000-0005-0000-0000-000021010000}"/>
    <cellStyle name="Euro 10 3 3" xfId="287" xr:uid="{00000000-0005-0000-0000-000022010000}"/>
    <cellStyle name="Euro 10 4" xfId="288" xr:uid="{00000000-0005-0000-0000-000023010000}"/>
    <cellStyle name="Euro 10 4 2" xfId="289" xr:uid="{00000000-0005-0000-0000-000024010000}"/>
    <cellStyle name="Euro 10 4 3" xfId="290" xr:uid="{00000000-0005-0000-0000-000025010000}"/>
    <cellStyle name="Euro 10 5" xfId="291" xr:uid="{00000000-0005-0000-0000-000026010000}"/>
    <cellStyle name="Euro 10 6" xfId="292" xr:uid="{00000000-0005-0000-0000-000027010000}"/>
    <cellStyle name="Euro 11" xfId="293" xr:uid="{00000000-0005-0000-0000-000028010000}"/>
    <cellStyle name="Euro 11 2" xfId="294" xr:uid="{00000000-0005-0000-0000-000029010000}"/>
    <cellStyle name="Euro 11 2 2" xfId="295" xr:uid="{00000000-0005-0000-0000-00002A010000}"/>
    <cellStyle name="Euro 11 2 3" xfId="296" xr:uid="{00000000-0005-0000-0000-00002B010000}"/>
    <cellStyle name="Euro 11 3" xfId="297" xr:uid="{00000000-0005-0000-0000-00002C010000}"/>
    <cellStyle name="Euro 11 3 2" xfId="298" xr:uid="{00000000-0005-0000-0000-00002D010000}"/>
    <cellStyle name="Euro 11 3 3" xfId="299" xr:uid="{00000000-0005-0000-0000-00002E010000}"/>
    <cellStyle name="Euro 11 4" xfId="300" xr:uid="{00000000-0005-0000-0000-00002F010000}"/>
    <cellStyle name="Euro 11 4 2" xfId="301" xr:uid="{00000000-0005-0000-0000-000030010000}"/>
    <cellStyle name="Euro 11 4 3" xfId="302" xr:uid="{00000000-0005-0000-0000-000031010000}"/>
    <cellStyle name="Euro 11 5" xfId="303" xr:uid="{00000000-0005-0000-0000-000032010000}"/>
    <cellStyle name="Euro 11 6" xfId="304" xr:uid="{00000000-0005-0000-0000-000033010000}"/>
    <cellStyle name="Euro 12" xfId="305" xr:uid="{00000000-0005-0000-0000-000034010000}"/>
    <cellStyle name="Euro 12 2" xfId="306" xr:uid="{00000000-0005-0000-0000-000035010000}"/>
    <cellStyle name="Euro 12 2 2" xfId="307" xr:uid="{00000000-0005-0000-0000-000036010000}"/>
    <cellStyle name="Euro 12 2 3" xfId="308" xr:uid="{00000000-0005-0000-0000-000037010000}"/>
    <cellStyle name="Euro 12 3" xfId="309" xr:uid="{00000000-0005-0000-0000-000038010000}"/>
    <cellStyle name="Euro 12 3 2" xfId="310" xr:uid="{00000000-0005-0000-0000-000039010000}"/>
    <cellStyle name="Euro 12 3 3" xfId="311" xr:uid="{00000000-0005-0000-0000-00003A010000}"/>
    <cellStyle name="Euro 12 4" xfId="312" xr:uid="{00000000-0005-0000-0000-00003B010000}"/>
    <cellStyle name="Euro 12 4 2" xfId="313" xr:uid="{00000000-0005-0000-0000-00003C010000}"/>
    <cellStyle name="Euro 12 4 3" xfId="314" xr:uid="{00000000-0005-0000-0000-00003D010000}"/>
    <cellStyle name="Euro 12 5" xfId="315" xr:uid="{00000000-0005-0000-0000-00003E010000}"/>
    <cellStyle name="Euro 12 6" xfId="316" xr:uid="{00000000-0005-0000-0000-00003F010000}"/>
    <cellStyle name="Euro 13" xfId="317" xr:uid="{00000000-0005-0000-0000-000040010000}"/>
    <cellStyle name="Euro 13 2" xfId="318" xr:uid="{00000000-0005-0000-0000-000041010000}"/>
    <cellStyle name="Euro 13 2 2" xfId="319" xr:uid="{00000000-0005-0000-0000-000042010000}"/>
    <cellStyle name="Euro 13 2 3" xfId="320" xr:uid="{00000000-0005-0000-0000-000043010000}"/>
    <cellStyle name="Euro 13 3" xfId="321" xr:uid="{00000000-0005-0000-0000-000044010000}"/>
    <cellStyle name="Euro 13 3 2" xfId="322" xr:uid="{00000000-0005-0000-0000-000045010000}"/>
    <cellStyle name="Euro 13 3 3" xfId="323" xr:uid="{00000000-0005-0000-0000-000046010000}"/>
    <cellStyle name="Euro 13 4" xfId="324" xr:uid="{00000000-0005-0000-0000-000047010000}"/>
    <cellStyle name="Euro 13 4 2" xfId="325" xr:uid="{00000000-0005-0000-0000-000048010000}"/>
    <cellStyle name="Euro 13 4 3" xfId="326" xr:uid="{00000000-0005-0000-0000-000049010000}"/>
    <cellStyle name="Euro 13 5" xfId="327" xr:uid="{00000000-0005-0000-0000-00004A010000}"/>
    <cellStyle name="Euro 13 6" xfId="328" xr:uid="{00000000-0005-0000-0000-00004B010000}"/>
    <cellStyle name="Euro 14" xfId="329" xr:uid="{00000000-0005-0000-0000-00004C010000}"/>
    <cellStyle name="Euro 14 2" xfId="330" xr:uid="{00000000-0005-0000-0000-00004D010000}"/>
    <cellStyle name="Euro 14 2 2" xfId="331" xr:uid="{00000000-0005-0000-0000-00004E010000}"/>
    <cellStyle name="Euro 14 2 3" xfId="332" xr:uid="{00000000-0005-0000-0000-00004F010000}"/>
    <cellStyle name="Euro 14 3" xfId="333" xr:uid="{00000000-0005-0000-0000-000050010000}"/>
    <cellStyle name="Euro 14 3 2" xfId="334" xr:uid="{00000000-0005-0000-0000-000051010000}"/>
    <cellStyle name="Euro 14 3 3" xfId="335" xr:uid="{00000000-0005-0000-0000-000052010000}"/>
    <cellStyle name="Euro 14 4" xfId="336" xr:uid="{00000000-0005-0000-0000-000053010000}"/>
    <cellStyle name="Euro 14 4 2" xfId="337" xr:uid="{00000000-0005-0000-0000-000054010000}"/>
    <cellStyle name="Euro 14 4 3" xfId="338" xr:uid="{00000000-0005-0000-0000-000055010000}"/>
    <cellStyle name="Euro 14 5" xfId="339" xr:uid="{00000000-0005-0000-0000-000056010000}"/>
    <cellStyle name="Euro 14 6" xfId="340" xr:uid="{00000000-0005-0000-0000-000057010000}"/>
    <cellStyle name="Euro 15" xfId="341" xr:uid="{00000000-0005-0000-0000-000058010000}"/>
    <cellStyle name="Euro 15 2" xfId="342" xr:uid="{00000000-0005-0000-0000-000059010000}"/>
    <cellStyle name="Euro 15 2 2" xfId="343" xr:uid="{00000000-0005-0000-0000-00005A010000}"/>
    <cellStyle name="Euro 15 2 3" xfId="344" xr:uid="{00000000-0005-0000-0000-00005B010000}"/>
    <cellStyle name="Euro 15 3" xfId="345" xr:uid="{00000000-0005-0000-0000-00005C010000}"/>
    <cellStyle name="Euro 15 3 2" xfId="346" xr:uid="{00000000-0005-0000-0000-00005D010000}"/>
    <cellStyle name="Euro 15 3 3" xfId="347" xr:uid="{00000000-0005-0000-0000-00005E010000}"/>
    <cellStyle name="Euro 15 4" xfId="348" xr:uid="{00000000-0005-0000-0000-00005F010000}"/>
    <cellStyle name="Euro 15 4 2" xfId="349" xr:uid="{00000000-0005-0000-0000-000060010000}"/>
    <cellStyle name="Euro 15 4 3" xfId="350" xr:uid="{00000000-0005-0000-0000-000061010000}"/>
    <cellStyle name="Euro 15 5" xfId="351" xr:uid="{00000000-0005-0000-0000-000062010000}"/>
    <cellStyle name="Euro 15 6" xfId="352" xr:uid="{00000000-0005-0000-0000-000063010000}"/>
    <cellStyle name="Euro 16" xfId="353" xr:uid="{00000000-0005-0000-0000-000064010000}"/>
    <cellStyle name="Euro 16 2" xfId="354" xr:uid="{00000000-0005-0000-0000-000065010000}"/>
    <cellStyle name="Euro 16 2 2" xfId="355" xr:uid="{00000000-0005-0000-0000-000066010000}"/>
    <cellStyle name="Euro 16 2 3" xfId="356" xr:uid="{00000000-0005-0000-0000-000067010000}"/>
    <cellStyle name="Euro 16 3" xfId="357" xr:uid="{00000000-0005-0000-0000-000068010000}"/>
    <cellStyle name="Euro 16 3 2" xfId="358" xr:uid="{00000000-0005-0000-0000-000069010000}"/>
    <cellStyle name="Euro 16 3 3" xfId="359" xr:uid="{00000000-0005-0000-0000-00006A010000}"/>
    <cellStyle name="Euro 16 4" xfId="360" xr:uid="{00000000-0005-0000-0000-00006B010000}"/>
    <cellStyle name="Euro 16 4 2" xfId="361" xr:uid="{00000000-0005-0000-0000-00006C010000}"/>
    <cellStyle name="Euro 16 4 3" xfId="362" xr:uid="{00000000-0005-0000-0000-00006D010000}"/>
    <cellStyle name="Euro 16 5" xfId="363" xr:uid="{00000000-0005-0000-0000-00006E010000}"/>
    <cellStyle name="Euro 16 6" xfId="364" xr:uid="{00000000-0005-0000-0000-00006F010000}"/>
    <cellStyle name="Euro 17" xfId="365" xr:uid="{00000000-0005-0000-0000-000070010000}"/>
    <cellStyle name="Euro 17 2" xfId="366" xr:uid="{00000000-0005-0000-0000-000071010000}"/>
    <cellStyle name="Euro 17 2 2" xfId="367" xr:uid="{00000000-0005-0000-0000-000072010000}"/>
    <cellStyle name="Euro 17 2 3" xfId="368" xr:uid="{00000000-0005-0000-0000-000073010000}"/>
    <cellStyle name="Euro 17 3" xfId="369" xr:uid="{00000000-0005-0000-0000-000074010000}"/>
    <cellStyle name="Euro 17 3 2" xfId="370" xr:uid="{00000000-0005-0000-0000-000075010000}"/>
    <cellStyle name="Euro 17 3 3" xfId="371" xr:uid="{00000000-0005-0000-0000-000076010000}"/>
    <cellStyle name="Euro 17 4" xfId="372" xr:uid="{00000000-0005-0000-0000-000077010000}"/>
    <cellStyle name="Euro 17 4 2" xfId="373" xr:uid="{00000000-0005-0000-0000-000078010000}"/>
    <cellStyle name="Euro 17 4 3" xfId="374" xr:uid="{00000000-0005-0000-0000-000079010000}"/>
    <cellStyle name="Euro 17 5" xfId="375" xr:uid="{00000000-0005-0000-0000-00007A010000}"/>
    <cellStyle name="Euro 17 6" xfId="376" xr:uid="{00000000-0005-0000-0000-00007B010000}"/>
    <cellStyle name="Euro 18" xfId="377" xr:uid="{00000000-0005-0000-0000-00007C010000}"/>
    <cellStyle name="Euro 19" xfId="378" xr:uid="{00000000-0005-0000-0000-00007D010000}"/>
    <cellStyle name="Euro 2" xfId="379" xr:uid="{00000000-0005-0000-0000-00007E010000}"/>
    <cellStyle name="Euro 2 10" xfId="380" xr:uid="{00000000-0005-0000-0000-00007F010000}"/>
    <cellStyle name="Euro 2 10 2" xfId="381" xr:uid="{00000000-0005-0000-0000-000080010000}"/>
    <cellStyle name="Euro 2 10 3" xfId="382" xr:uid="{00000000-0005-0000-0000-000081010000}"/>
    <cellStyle name="Euro 2 11" xfId="383" xr:uid="{00000000-0005-0000-0000-000082010000}"/>
    <cellStyle name="Euro 2 11 2" xfId="384" xr:uid="{00000000-0005-0000-0000-000083010000}"/>
    <cellStyle name="Euro 2 11 3" xfId="385" xr:uid="{00000000-0005-0000-0000-000084010000}"/>
    <cellStyle name="Euro 2 12" xfId="386" xr:uid="{00000000-0005-0000-0000-000085010000}"/>
    <cellStyle name="Euro 2 13" xfId="387" xr:uid="{00000000-0005-0000-0000-000086010000}"/>
    <cellStyle name="Euro 2 2" xfId="388" xr:uid="{00000000-0005-0000-0000-000087010000}"/>
    <cellStyle name="Euro 2 2 2" xfId="389" xr:uid="{00000000-0005-0000-0000-000088010000}"/>
    <cellStyle name="Euro 2 2 2 2" xfId="390" xr:uid="{00000000-0005-0000-0000-000089010000}"/>
    <cellStyle name="Euro 2 2 2 2 2" xfId="391" xr:uid="{00000000-0005-0000-0000-00008A010000}"/>
    <cellStyle name="Euro 2 2 2 2 3" xfId="392" xr:uid="{00000000-0005-0000-0000-00008B010000}"/>
    <cellStyle name="Euro 2 2 2 3" xfId="393" xr:uid="{00000000-0005-0000-0000-00008C010000}"/>
    <cellStyle name="Euro 2 2 2 3 2" xfId="394" xr:uid="{00000000-0005-0000-0000-00008D010000}"/>
    <cellStyle name="Euro 2 2 2 3 3" xfId="395" xr:uid="{00000000-0005-0000-0000-00008E010000}"/>
    <cellStyle name="Euro 2 2 2 4" xfId="396" xr:uid="{00000000-0005-0000-0000-00008F010000}"/>
    <cellStyle name="Euro 2 2 2 4 2" xfId="397" xr:uid="{00000000-0005-0000-0000-000090010000}"/>
    <cellStyle name="Euro 2 2 2 4 3" xfId="398" xr:uid="{00000000-0005-0000-0000-000091010000}"/>
    <cellStyle name="Euro 2 2 2 5" xfId="399" xr:uid="{00000000-0005-0000-0000-000092010000}"/>
    <cellStyle name="Euro 2 2 2 6" xfId="400" xr:uid="{00000000-0005-0000-0000-000093010000}"/>
    <cellStyle name="Euro 2 2 3" xfId="401" xr:uid="{00000000-0005-0000-0000-000094010000}"/>
    <cellStyle name="Euro 2 2 3 2" xfId="402" xr:uid="{00000000-0005-0000-0000-000095010000}"/>
    <cellStyle name="Euro 2 2 3 2 2" xfId="403" xr:uid="{00000000-0005-0000-0000-000096010000}"/>
    <cellStyle name="Euro 2 2 3 2 3" xfId="404" xr:uid="{00000000-0005-0000-0000-000097010000}"/>
    <cellStyle name="Euro 2 2 3 3" xfId="405" xr:uid="{00000000-0005-0000-0000-000098010000}"/>
    <cellStyle name="Euro 2 2 3 3 2" xfId="406" xr:uid="{00000000-0005-0000-0000-000099010000}"/>
    <cellStyle name="Euro 2 2 3 3 3" xfId="407" xr:uid="{00000000-0005-0000-0000-00009A010000}"/>
    <cellStyle name="Euro 2 2 3 4" xfId="408" xr:uid="{00000000-0005-0000-0000-00009B010000}"/>
    <cellStyle name="Euro 2 2 3 4 2" xfId="409" xr:uid="{00000000-0005-0000-0000-00009C010000}"/>
    <cellStyle name="Euro 2 2 3 4 3" xfId="410" xr:uid="{00000000-0005-0000-0000-00009D010000}"/>
    <cellStyle name="Euro 2 2 3 5" xfId="411" xr:uid="{00000000-0005-0000-0000-00009E010000}"/>
    <cellStyle name="Euro 2 2 3 6" xfId="412" xr:uid="{00000000-0005-0000-0000-00009F010000}"/>
    <cellStyle name="Euro 2 2 4" xfId="413" xr:uid="{00000000-0005-0000-0000-0000A0010000}"/>
    <cellStyle name="Euro 2 2 4 2" xfId="414" xr:uid="{00000000-0005-0000-0000-0000A1010000}"/>
    <cellStyle name="Euro 2 2 4 2 2" xfId="415" xr:uid="{00000000-0005-0000-0000-0000A2010000}"/>
    <cellStyle name="Euro 2 2 4 2 3" xfId="416" xr:uid="{00000000-0005-0000-0000-0000A3010000}"/>
    <cellStyle name="Euro 2 2 4 3" xfId="417" xr:uid="{00000000-0005-0000-0000-0000A4010000}"/>
    <cellStyle name="Euro 2 2 4 3 2" xfId="418" xr:uid="{00000000-0005-0000-0000-0000A5010000}"/>
    <cellStyle name="Euro 2 2 4 3 3" xfId="419" xr:uid="{00000000-0005-0000-0000-0000A6010000}"/>
    <cellStyle name="Euro 2 2 4 4" xfId="420" xr:uid="{00000000-0005-0000-0000-0000A7010000}"/>
    <cellStyle name="Euro 2 2 4 4 2" xfId="421" xr:uid="{00000000-0005-0000-0000-0000A8010000}"/>
    <cellStyle name="Euro 2 2 4 4 3" xfId="422" xr:uid="{00000000-0005-0000-0000-0000A9010000}"/>
    <cellStyle name="Euro 2 2 4 5" xfId="423" xr:uid="{00000000-0005-0000-0000-0000AA010000}"/>
    <cellStyle name="Euro 2 2 4 6" xfId="424" xr:uid="{00000000-0005-0000-0000-0000AB010000}"/>
    <cellStyle name="Euro 2 2 5" xfId="425" xr:uid="{00000000-0005-0000-0000-0000AC010000}"/>
    <cellStyle name="Euro 2 2 5 2" xfId="426" xr:uid="{00000000-0005-0000-0000-0000AD010000}"/>
    <cellStyle name="Euro 2 2 5 2 2" xfId="427" xr:uid="{00000000-0005-0000-0000-0000AE010000}"/>
    <cellStyle name="Euro 2 2 5 2 3" xfId="428" xr:uid="{00000000-0005-0000-0000-0000AF010000}"/>
    <cellStyle name="Euro 2 2 5 3" xfId="429" xr:uid="{00000000-0005-0000-0000-0000B0010000}"/>
    <cellStyle name="Euro 2 2 5 3 2" xfId="430" xr:uid="{00000000-0005-0000-0000-0000B1010000}"/>
    <cellStyle name="Euro 2 2 5 3 3" xfId="431" xr:uid="{00000000-0005-0000-0000-0000B2010000}"/>
    <cellStyle name="Euro 2 2 5 4" xfId="432" xr:uid="{00000000-0005-0000-0000-0000B3010000}"/>
    <cellStyle name="Euro 2 2 5 4 2" xfId="433" xr:uid="{00000000-0005-0000-0000-0000B4010000}"/>
    <cellStyle name="Euro 2 2 5 4 3" xfId="434" xr:uid="{00000000-0005-0000-0000-0000B5010000}"/>
    <cellStyle name="Euro 2 2 5 5" xfId="435" xr:uid="{00000000-0005-0000-0000-0000B6010000}"/>
    <cellStyle name="Euro 2 2 5 6" xfId="436" xr:uid="{00000000-0005-0000-0000-0000B7010000}"/>
    <cellStyle name="Euro 2 2 6" xfId="437" xr:uid="{00000000-0005-0000-0000-0000B8010000}"/>
    <cellStyle name="Euro 2 2 6 2" xfId="438" xr:uid="{00000000-0005-0000-0000-0000B9010000}"/>
    <cellStyle name="Euro 2 2 6 2 2" xfId="439" xr:uid="{00000000-0005-0000-0000-0000BA010000}"/>
    <cellStyle name="Euro 2 2 6 2 3" xfId="440" xr:uid="{00000000-0005-0000-0000-0000BB010000}"/>
    <cellStyle name="Euro 2 2 6 3" xfId="441" xr:uid="{00000000-0005-0000-0000-0000BC010000}"/>
    <cellStyle name="Euro 2 2 6 3 2" xfId="442" xr:uid="{00000000-0005-0000-0000-0000BD010000}"/>
    <cellStyle name="Euro 2 2 6 3 3" xfId="443" xr:uid="{00000000-0005-0000-0000-0000BE010000}"/>
    <cellStyle name="Euro 2 2 6 4" xfId="444" xr:uid="{00000000-0005-0000-0000-0000BF010000}"/>
    <cellStyle name="Euro 2 2 6 4 2" xfId="445" xr:uid="{00000000-0005-0000-0000-0000C0010000}"/>
    <cellStyle name="Euro 2 2 6 4 3" xfId="446" xr:uid="{00000000-0005-0000-0000-0000C1010000}"/>
    <cellStyle name="Euro 2 2 6 5" xfId="447" xr:uid="{00000000-0005-0000-0000-0000C2010000}"/>
    <cellStyle name="Euro 2 2 6 6" xfId="448" xr:uid="{00000000-0005-0000-0000-0000C3010000}"/>
    <cellStyle name="Euro 2 2 7" xfId="449" xr:uid="{00000000-0005-0000-0000-0000C4010000}"/>
    <cellStyle name="Euro 2 2 8" xfId="450" xr:uid="{00000000-0005-0000-0000-0000C5010000}"/>
    <cellStyle name="Euro 2 3" xfId="451" xr:uid="{00000000-0005-0000-0000-0000C6010000}"/>
    <cellStyle name="Euro 2 3 2" xfId="452" xr:uid="{00000000-0005-0000-0000-0000C7010000}"/>
    <cellStyle name="Euro 2 3 2 2" xfId="453" xr:uid="{00000000-0005-0000-0000-0000C8010000}"/>
    <cellStyle name="Euro 2 3 2 3" xfId="454" xr:uid="{00000000-0005-0000-0000-0000C9010000}"/>
    <cellStyle name="Euro 2 3 3" xfId="455" xr:uid="{00000000-0005-0000-0000-0000CA010000}"/>
    <cellStyle name="Euro 2 3 3 2" xfId="456" xr:uid="{00000000-0005-0000-0000-0000CB010000}"/>
    <cellStyle name="Euro 2 3 3 3" xfId="457" xr:uid="{00000000-0005-0000-0000-0000CC010000}"/>
    <cellStyle name="Euro 2 3 4" xfId="458" xr:uid="{00000000-0005-0000-0000-0000CD010000}"/>
    <cellStyle name="Euro 2 3 4 2" xfId="459" xr:uid="{00000000-0005-0000-0000-0000CE010000}"/>
    <cellStyle name="Euro 2 3 4 3" xfId="460" xr:uid="{00000000-0005-0000-0000-0000CF010000}"/>
    <cellStyle name="Euro 2 3 5" xfId="461" xr:uid="{00000000-0005-0000-0000-0000D0010000}"/>
    <cellStyle name="Euro 2 3 6" xfId="462" xr:uid="{00000000-0005-0000-0000-0000D1010000}"/>
    <cellStyle name="Euro 2 4" xfId="463" xr:uid="{00000000-0005-0000-0000-0000D2010000}"/>
    <cellStyle name="Euro 2 4 2" xfId="464" xr:uid="{00000000-0005-0000-0000-0000D3010000}"/>
    <cellStyle name="Euro 2 4 3" xfId="465" xr:uid="{00000000-0005-0000-0000-0000D4010000}"/>
    <cellStyle name="Euro 2 5" xfId="466" xr:uid="{00000000-0005-0000-0000-0000D5010000}"/>
    <cellStyle name="Euro 2 5 2" xfId="467" xr:uid="{00000000-0005-0000-0000-0000D6010000}"/>
    <cellStyle name="Euro 2 5 3" xfId="468" xr:uid="{00000000-0005-0000-0000-0000D7010000}"/>
    <cellStyle name="Euro 2 6" xfId="469" xr:uid="{00000000-0005-0000-0000-0000D8010000}"/>
    <cellStyle name="Euro 2 6 2" xfId="470" xr:uid="{00000000-0005-0000-0000-0000D9010000}"/>
    <cellStyle name="Euro 2 6 3" xfId="471" xr:uid="{00000000-0005-0000-0000-0000DA010000}"/>
    <cellStyle name="Euro 2 7" xfId="472" xr:uid="{00000000-0005-0000-0000-0000DB010000}"/>
    <cellStyle name="Euro 2 7 2" xfId="473" xr:uid="{00000000-0005-0000-0000-0000DC010000}"/>
    <cellStyle name="Euro 2 7 3" xfId="474" xr:uid="{00000000-0005-0000-0000-0000DD010000}"/>
    <cellStyle name="Euro 2 8" xfId="475" xr:uid="{00000000-0005-0000-0000-0000DE010000}"/>
    <cellStyle name="Euro 2 8 2" xfId="476" xr:uid="{00000000-0005-0000-0000-0000DF010000}"/>
    <cellStyle name="Euro 2 8 3" xfId="477" xr:uid="{00000000-0005-0000-0000-0000E0010000}"/>
    <cellStyle name="Euro 2 9" xfId="478" xr:uid="{00000000-0005-0000-0000-0000E1010000}"/>
    <cellStyle name="Euro 2 9 2" xfId="479" xr:uid="{00000000-0005-0000-0000-0000E2010000}"/>
    <cellStyle name="Euro 2 9 3" xfId="480" xr:uid="{00000000-0005-0000-0000-0000E3010000}"/>
    <cellStyle name="Euro 3" xfId="481" xr:uid="{00000000-0005-0000-0000-0000E4010000}"/>
    <cellStyle name="Euro 3 2" xfId="482" xr:uid="{00000000-0005-0000-0000-0000E5010000}"/>
    <cellStyle name="Euro 3 2 2" xfId="483" xr:uid="{00000000-0005-0000-0000-0000E6010000}"/>
    <cellStyle name="Euro 3 2 3" xfId="484" xr:uid="{00000000-0005-0000-0000-0000E7010000}"/>
    <cellStyle name="Euro 3 3" xfId="485" xr:uid="{00000000-0005-0000-0000-0000E8010000}"/>
    <cellStyle name="Euro 3 3 2" xfId="486" xr:uid="{00000000-0005-0000-0000-0000E9010000}"/>
    <cellStyle name="Euro 3 3 3" xfId="487" xr:uid="{00000000-0005-0000-0000-0000EA010000}"/>
    <cellStyle name="Euro 3 4" xfId="488" xr:uid="{00000000-0005-0000-0000-0000EB010000}"/>
    <cellStyle name="Euro 3 4 2" xfId="489" xr:uid="{00000000-0005-0000-0000-0000EC010000}"/>
    <cellStyle name="Euro 3 4 3" xfId="490" xr:uid="{00000000-0005-0000-0000-0000ED010000}"/>
    <cellStyle name="Euro 3 5" xfId="491" xr:uid="{00000000-0005-0000-0000-0000EE010000}"/>
    <cellStyle name="Euro 3 5 2" xfId="492" xr:uid="{00000000-0005-0000-0000-0000EF010000}"/>
    <cellStyle name="Euro 3 5 3" xfId="493" xr:uid="{00000000-0005-0000-0000-0000F0010000}"/>
    <cellStyle name="Euro 3 6" xfId="494" xr:uid="{00000000-0005-0000-0000-0000F1010000}"/>
    <cellStyle name="Euro 3 7" xfId="495" xr:uid="{00000000-0005-0000-0000-0000F2010000}"/>
    <cellStyle name="Euro 4" xfId="496" xr:uid="{00000000-0005-0000-0000-0000F3010000}"/>
    <cellStyle name="Euro 4 2" xfId="497" xr:uid="{00000000-0005-0000-0000-0000F4010000}"/>
    <cellStyle name="Euro 4 2 2" xfId="498" xr:uid="{00000000-0005-0000-0000-0000F5010000}"/>
    <cellStyle name="Euro 4 2 3" xfId="499" xr:uid="{00000000-0005-0000-0000-0000F6010000}"/>
    <cellStyle name="Euro 4 3" xfId="500" xr:uid="{00000000-0005-0000-0000-0000F7010000}"/>
    <cellStyle name="Euro 4 3 2" xfId="501" xr:uid="{00000000-0005-0000-0000-0000F8010000}"/>
    <cellStyle name="Euro 4 3 3" xfId="502" xr:uid="{00000000-0005-0000-0000-0000F9010000}"/>
    <cellStyle name="Euro 4 4" xfId="503" xr:uid="{00000000-0005-0000-0000-0000FA010000}"/>
    <cellStyle name="Euro 4 4 2" xfId="504" xr:uid="{00000000-0005-0000-0000-0000FB010000}"/>
    <cellStyle name="Euro 4 4 3" xfId="505" xr:uid="{00000000-0005-0000-0000-0000FC010000}"/>
    <cellStyle name="Euro 4 5" xfId="506" xr:uid="{00000000-0005-0000-0000-0000FD010000}"/>
    <cellStyle name="Euro 4 5 2" xfId="507" xr:uid="{00000000-0005-0000-0000-0000FE010000}"/>
    <cellStyle name="Euro 4 5 3" xfId="508" xr:uid="{00000000-0005-0000-0000-0000FF010000}"/>
    <cellStyle name="Euro 4 6" xfId="509" xr:uid="{00000000-0005-0000-0000-000000020000}"/>
    <cellStyle name="Euro 4 7" xfId="510" xr:uid="{00000000-0005-0000-0000-000001020000}"/>
    <cellStyle name="Euro 5" xfId="511" xr:uid="{00000000-0005-0000-0000-000002020000}"/>
    <cellStyle name="Euro 5 2" xfId="512" xr:uid="{00000000-0005-0000-0000-000003020000}"/>
    <cellStyle name="Euro 5 2 2" xfId="513" xr:uid="{00000000-0005-0000-0000-000004020000}"/>
    <cellStyle name="Euro 5 2 3" xfId="514" xr:uid="{00000000-0005-0000-0000-000005020000}"/>
    <cellStyle name="Euro 5 3" xfId="515" xr:uid="{00000000-0005-0000-0000-000006020000}"/>
    <cellStyle name="Euro 5 3 2" xfId="516" xr:uid="{00000000-0005-0000-0000-000007020000}"/>
    <cellStyle name="Euro 5 3 3" xfId="517" xr:uid="{00000000-0005-0000-0000-000008020000}"/>
    <cellStyle name="Euro 5 4" xfId="518" xr:uid="{00000000-0005-0000-0000-000009020000}"/>
    <cellStyle name="Euro 5 4 2" xfId="519" xr:uid="{00000000-0005-0000-0000-00000A020000}"/>
    <cellStyle name="Euro 5 4 3" xfId="520" xr:uid="{00000000-0005-0000-0000-00000B020000}"/>
    <cellStyle name="Euro 5 5" xfId="521" xr:uid="{00000000-0005-0000-0000-00000C020000}"/>
    <cellStyle name="Euro 5 6" xfId="522" xr:uid="{00000000-0005-0000-0000-00000D020000}"/>
    <cellStyle name="Euro 6" xfId="523" xr:uid="{00000000-0005-0000-0000-00000E020000}"/>
    <cellStyle name="Euro 6 2" xfId="524" xr:uid="{00000000-0005-0000-0000-00000F020000}"/>
    <cellStyle name="Euro 6 2 2" xfId="525" xr:uid="{00000000-0005-0000-0000-000010020000}"/>
    <cellStyle name="Euro 6 2 3" xfId="526" xr:uid="{00000000-0005-0000-0000-000011020000}"/>
    <cellStyle name="Euro 6 3" xfId="527" xr:uid="{00000000-0005-0000-0000-000012020000}"/>
    <cellStyle name="Euro 6 3 2" xfId="528" xr:uid="{00000000-0005-0000-0000-000013020000}"/>
    <cellStyle name="Euro 6 3 3" xfId="529" xr:uid="{00000000-0005-0000-0000-000014020000}"/>
    <cellStyle name="Euro 6 4" xfId="530" xr:uid="{00000000-0005-0000-0000-000015020000}"/>
    <cellStyle name="Euro 6 4 2" xfId="531" xr:uid="{00000000-0005-0000-0000-000016020000}"/>
    <cellStyle name="Euro 6 4 3" xfId="532" xr:uid="{00000000-0005-0000-0000-000017020000}"/>
    <cellStyle name="Euro 6 5" xfId="533" xr:uid="{00000000-0005-0000-0000-000018020000}"/>
    <cellStyle name="Euro 6 6" xfId="534" xr:uid="{00000000-0005-0000-0000-000019020000}"/>
    <cellStyle name="Euro 7" xfId="535" xr:uid="{00000000-0005-0000-0000-00001A020000}"/>
    <cellStyle name="Euro 7 2" xfId="536" xr:uid="{00000000-0005-0000-0000-00001B020000}"/>
    <cellStyle name="Euro 7 2 2" xfId="537" xr:uid="{00000000-0005-0000-0000-00001C020000}"/>
    <cellStyle name="Euro 7 2 3" xfId="538" xr:uid="{00000000-0005-0000-0000-00001D020000}"/>
    <cellStyle name="Euro 7 3" xfId="539" xr:uid="{00000000-0005-0000-0000-00001E020000}"/>
    <cellStyle name="Euro 7 3 2" xfId="540" xr:uid="{00000000-0005-0000-0000-00001F020000}"/>
    <cellStyle name="Euro 7 3 3" xfId="541" xr:uid="{00000000-0005-0000-0000-000020020000}"/>
    <cellStyle name="Euro 7 4" xfId="542" xr:uid="{00000000-0005-0000-0000-000021020000}"/>
    <cellStyle name="Euro 7 4 2" xfId="543" xr:uid="{00000000-0005-0000-0000-000022020000}"/>
    <cellStyle name="Euro 7 4 3" xfId="544" xr:uid="{00000000-0005-0000-0000-000023020000}"/>
    <cellStyle name="Euro 7 5" xfId="545" xr:uid="{00000000-0005-0000-0000-000024020000}"/>
    <cellStyle name="Euro 7 6" xfId="546" xr:uid="{00000000-0005-0000-0000-000025020000}"/>
    <cellStyle name="Euro 8" xfId="547" xr:uid="{00000000-0005-0000-0000-000026020000}"/>
    <cellStyle name="Euro 8 2" xfId="548" xr:uid="{00000000-0005-0000-0000-000027020000}"/>
    <cellStyle name="Euro 8 2 2" xfId="549" xr:uid="{00000000-0005-0000-0000-000028020000}"/>
    <cellStyle name="Euro 8 2 3" xfId="550" xr:uid="{00000000-0005-0000-0000-000029020000}"/>
    <cellStyle name="Euro 8 3" xfId="551" xr:uid="{00000000-0005-0000-0000-00002A020000}"/>
    <cellStyle name="Euro 8 3 2" xfId="552" xr:uid="{00000000-0005-0000-0000-00002B020000}"/>
    <cellStyle name="Euro 8 3 3" xfId="553" xr:uid="{00000000-0005-0000-0000-00002C020000}"/>
    <cellStyle name="Euro 8 4" xfId="554" xr:uid="{00000000-0005-0000-0000-00002D020000}"/>
    <cellStyle name="Euro 8 4 2" xfId="555" xr:uid="{00000000-0005-0000-0000-00002E020000}"/>
    <cellStyle name="Euro 8 4 3" xfId="556" xr:uid="{00000000-0005-0000-0000-00002F020000}"/>
    <cellStyle name="Euro 8 5" xfId="557" xr:uid="{00000000-0005-0000-0000-000030020000}"/>
    <cellStyle name="Euro 8 6" xfId="558" xr:uid="{00000000-0005-0000-0000-000031020000}"/>
    <cellStyle name="Euro 9" xfId="559" xr:uid="{00000000-0005-0000-0000-000032020000}"/>
    <cellStyle name="Euro 9 10" xfId="560" xr:uid="{00000000-0005-0000-0000-000033020000}"/>
    <cellStyle name="Euro 9 11" xfId="561" xr:uid="{00000000-0005-0000-0000-000034020000}"/>
    <cellStyle name="Euro 9 2" xfId="562" xr:uid="{00000000-0005-0000-0000-000035020000}"/>
    <cellStyle name="Euro 9 2 2" xfId="563" xr:uid="{00000000-0005-0000-0000-000036020000}"/>
    <cellStyle name="Euro 9 2 3" xfId="564" xr:uid="{00000000-0005-0000-0000-000037020000}"/>
    <cellStyle name="Euro 9 3" xfId="565" xr:uid="{00000000-0005-0000-0000-000038020000}"/>
    <cellStyle name="Euro 9 3 2" xfId="566" xr:uid="{00000000-0005-0000-0000-000039020000}"/>
    <cellStyle name="Euro 9 3 3" xfId="567" xr:uid="{00000000-0005-0000-0000-00003A020000}"/>
    <cellStyle name="Euro 9 4" xfId="568" xr:uid="{00000000-0005-0000-0000-00003B020000}"/>
    <cellStyle name="Euro 9 4 2" xfId="569" xr:uid="{00000000-0005-0000-0000-00003C020000}"/>
    <cellStyle name="Euro 9 4 3" xfId="570" xr:uid="{00000000-0005-0000-0000-00003D020000}"/>
    <cellStyle name="Euro 9 5" xfId="571" xr:uid="{00000000-0005-0000-0000-00003E020000}"/>
    <cellStyle name="Euro 9 5 2" xfId="572" xr:uid="{00000000-0005-0000-0000-00003F020000}"/>
    <cellStyle name="Euro 9 5 3" xfId="573" xr:uid="{00000000-0005-0000-0000-000040020000}"/>
    <cellStyle name="Euro 9 6" xfId="574" xr:uid="{00000000-0005-0000-0000-000041020000}"/>
    <cellStyle name="Euro 9 6 2" xfId="575" xr:uid="{00000000-0005-0000-0000-000042020000}"/>
    <cellStyle name="Euro 9 6 3" xfId="576" xr:uid="{00000000-0005-0000-0000-000043020000}"/>
    <cellStyle name="Euro 9 7" xfId="577" xr:uid="{00000000-0005-0000-0000-000044020000}"/>
    <cellStyle name="Euro 9 7 2" xfId="578" xr:uid="{00000000-0005-0000-0000-000045020000}"/>
    <cellStyle name="Euro 9 7 3" xfId="579" xr:uid="{00000000-0005-0000-0000-000046020000}"/>
    <cellStyle name="Euro 9 8" xfId="580" xr:uid="{00000000-0005-0000-0000-000047020000}"/>
    <cellStyle name="Euro 9 8 2" xfId="581" xr:uid="{00000000-0005-0000-0000-000048020000}"/>
    <cellStyle name="Euro 9 8 3" xfId="582" xr:uid="{00000000-0005-0000-0000-000049020000}"/>
    <cellStyle name="Euro 9 9" xfId="583" xr:uid="{00000000-0005-0000-0000-00004A020000}"/>
    <cellStyle name="Euro 9 9 2" xfId="584" xr:uid="{00000000-0005-0000-0000-00004B020000}"/>
    <cellStyle name="Euro 9 9 3" xfId="585" xr:uid="{00000000-0005-0000-0000-00004C020000}"/>
    <cellStyle name="Explanatory Text 2" xfId="586" xr:uid="{00000000-0005-0000-0000-00004D020000}"/>
    <cellStyle name="Good 2" xfId="587" xr:uid="{00000000-0005-0000-0000-00004E020000}"/>
    <cellStyle name="Heading 1 2" xfId="588" xr:uid="{00000000-0005-0000-0000-00004F020000}"/>
    <cellStyle name="Heading 2 2" xfId="589" xr:uid="{00000000-0005-0000-0000-000050020000}"/>
    <cellStyle name="Heading 3 2" xfId="590" xr:uid="{00000000-0005-0000-0000-000051020000}"/>
    <cellStyle name="Heading 4 2" xfId="591" xr:uid="{00000000-0005-0000-0000-000052020000}"/>
    <cellStyle name="Incorrecto 2" xfId="592" xr:uid="{00000000-0005-0000-0000-000053020000}"/>
    <cellStyle name="Incorrecto 2 2" xfId="593" xr:uid="{00000000-0005-0000-0000-000054020000}"/>
    <cellStyle name="Incorrecto 2 2 2" xfId="594" xr:uid="{00000000-0005-0000-0000-000055020000}"/>
    <cellStyle name="Incorrecto 2 3" xfId="595" xr:uid="{00000000-0005-0000-0000-000056020000}"/>
    <cellStyle name="Incorrecto 2 4" xfId="596" xr:uid="{00000000-0005-0000-0000-000057020000}"/>
    <cellStyle name="Incorrecto 3" xfId="597" xr:uid="{00000000-0005-0000-0000-000058020000}"/>
    <cellStyle name="Incorrecto 3 2" xfId="598" xr:uid="{00000000-0005-0000-0000-000059020000}"/>
    <cellStyle name="Incorrecto 3 3" xfId="599" xr:uid="{00000000-0005-0000-0000-00005A020000}"/>
    <cellStyle name="Incorrecto 4" xfId="600" xr:uid="{00000000-0005-0000-0000-00005B020000}"/>
    <cellStyle name="Input 2" xfId="601" xr:uid="{00000000-0005-0000-0000-00005C020000}"/>
    <cellStyle name="Linked Cell 2" xfId="602" xr:uid="{00000000-0005-0000-0000-00005D020000}"/>
    <cellStyle name="Linked Cell 3" xfId="603" xr:uid="{00000000-0005-0000-0000-00005E020000}"/>
    <cellStyle name="Millares" xfId="1" builtinId="3"/>
    <cellStyle name="Millares [0] 2" xfId="1297" xr:uid="{00000000-0005-0000-0000-000014050000}"/>
    <cellStyle name="Millares [0] 2 2" xfId="1298" xr:uid="{00000000-0005-0000-0000-000015050000}"/>
    <cellStyle name="Millares [0] 2 2 2" xfId="1299" xr:uid="{00000000-0005-0000-0000-000016050000}"/>
    <cellStyle name="Millares [0] 2 2 2 2" xfId="1300" xr:uid="{00000000-0005-0000-0000-000017050000}"/>
    <cellStyle name="Millares [0] 2 2 3" xfId="1301" xr:uid="{00000000-0005-0000-0000-000018050000}"/>
    <cellStyle name="Millares [0] 2 3" xfId="1302" xr:uid="{00000000-0005-0000-0000-000019050000}"/>
    <cellStyle name="Millares [0] 2 3 2" xfId="1303" xr:uid="{00000000-0005-0000-0000-00001A050000}"/>
    <cellStyle name="Millares [0] 2 4" xfId="1304" xr:uid="{00000000-0005-0000-0000-00001B050000}"/>
    <cellStyle name="Millares [0] 2 5" xfId="1305" xr:uid="{00000000-0005-0000-0000-00001C050000}"/>
    <cellStyle name="Millares [0] 2 6" xfId="1306" xr:uid="{00000000-0005-0000-0000-00001D050000}"/>
    <cellStyle name="Millares [0] 3" xfId="1307" xr:uid="{00000000-0005-0000-0000-00001E050000}"/>
    <cellStyle name="Millares [0] 3 2" xfId="1308" xr:uid="{00000000-0005-0000-0000-00001F050000}"/>
    <cellStyle name="Millares [0] 3 2 2" xfId="1309" xr:uid="{00000000-0005-0000-0000-000020050000}"/>
    <cellStyle name="Millares [0] 3 2 2 2" xfId="1310" xr:uid="{00000000-0005-0000-0000-000021050000}"/>
    <cellStyle name="Millares [0] 3 2 3" xfId="1311" xr:uid="{00000000-0005-0000-0000-000022050000}"/>
    <cellStyle name="Millares [0] 3 3" xfId="1312" xr:uid="{00000000-0005-0000-0000-000023050000}"/>
    <cellStyle name="Millares [0] 3 3 2" xfId="1313" xr:uid="{00000000-0005-0000-0000-000024050000}"/>
    <cellStyle name="Millares [0] 3 4" xfId="1314" xr:uid="{00000000-0005-0000-0000-000025050000}"/>
    <cellStyle name="Millares [0] 3 5" xfId="1315" xr:uid="{00000000-0005-0000-0000-000026050000}"/>
    <cellStyle name="Millares [0] 3 6" xfId="1316" xr:uid="{00000000-0005-0000-0000-000027050000}"/>
    <cellStyle name="Millares [0] 4" xfId="1317" xr:uid="{00000000-0005-0000-0000-000028050000}"/>
    <cellStyle name="Millares [0] 4 2" xfId="1318" xr:uid="{00000000-0005-0000-0000-000029050000}"/>
    <cellStyle name="Millares [0] 4 2 2" xfId="1319" xr:uid="{00000000-0005-0000-0000-00002A050000}"/>
    <cellStyle name="Millares [0] 4 2 2 2" xfId="1320" xr:uid="{00000000-0005-0000-0000-00002B050000}"/>
    <cellStyle name="Millares [0] 4 2 3" xfId="1321" xr:uid="{00000000-0005-0000-0000-00002C050000}"/>
    <cellStyle name="Millares [0] 4 3" xfId="1322" xr:uid="{00000000-0005-0000-0000-00002D050000}"/>
    <cellStyle name="Millares [0] 4 3 2" xfId="1323" xr:uid="{00000000-0005-0000-0000-00002E050000}"/>
    <cellStyle name="Millares [0] 4 4" xfId="1324" xr:uid="{00000000-0005-0000-0000-00002F050000}"/>
    <cellStyle name="Millares [0] 4 5" xfId="1325" xr:uid="{00000000-0005-0000-0000-000030050000}"/>
    <cellStyle name="Millares [0] 4 6" xfId="1326" xr:uid="{00000000-0005-0000-0000-000031050000}"/>
    <cellStyle name="Millares [0] 5" xfId="1327" xr:uid="{00000000-0005-0000-0000-000032050000}"/>
    <cellStyle name="Millares [0] 5 2" xfId="1328" xr:uid="{00000000-0005-0000-0000-000033050000}"/>
    <cellStyle name="Millares [0] 5 2 2" xfId="1329" xr:uid="{00000000-0005-0000-0000-000034050000}"/>
    <cellStyle name="Millares [0] 5 2 2 2" xfId="1330" xr:uid="{00000000-0005-0000-0000-000035050000}"/>
    <cellStyle name="Millares [0] 5 2 3" xfId="1331" xr:uid="{00000000-0005-0000-0000-000036050000}"/>
    <cellStyle name="Millares [0] 5 3" xfId="1332" xr:uid="{00000000-0005-0000-0000-000037050000}"/>
    <cellStyle name="Millares [0] 5 3 2" xfId="1333" xr:uid="{00000000-0005-0000-0000-000038050000}"/>
    <cellStyle name="Millares [0] 5 4" xfId="1334" xr:uid="{00000000-0005-0000-0000-000039050000}"/>
    <cellStyle name="Millares [0] 5 5" xfId="1335" xr:uid="{00000000-0005-0000-0000-00003A050000}"/>
    <cellStyle name="Millares [0] 5 6" xfId="1336" xr:uid="{00000000-0005-0000-0000-00003B050000}"/>
    <cellStyle name="Millares [0] 6" xfId="1337" xr:uid="{00000000-0005-0000-0000-00003C050000}"/>
    <cellStyle name="Millares [0] 6 2" xfId="1338" xr:uid="{00000000-0005-0000-0000-00003D050000}"/>
    <cellStyle name="Millares [0] 6 2 2" xfId="1339" xr:uid="{00000000-0005-0000-0000-00003E050000}"/>
    <cellStyle name="Millares [0] 6 2 2 2" xfId="1340" xr:uid="{00000000-0005-0000-0000-00003F050000}"/>
    <cellStyle name="Millares [0] 6 2 3" xfId="1341" xr:uid="{00000000-0005-0000-0000-000040050000}"/>
    <cellStyle name="Millares [0] 6 3" xfId="1342" xr:uid="{00000000-0005-0000-0000-000041050000}"/>
    <cellStyle name="Millares [0] 6 3 2" xfId="1343" xr:uid="{00000000-0005-0000-0000-000042050000}"/>
    <cellStyle name="Millares [0] 6 4" xfId="1344" xr:uid="{00000000-0005-0000-0000-000043050000}"/>
    <cellStyle name="Millares [0] 6 5" xfId="1345" xr:uid="{00000000-0005-0000-0000-000044050000}"/>
    <cellStyle name="Millares [0] 6 6" xfId="1346" xr:uid="{00000000-0005-0000-0000-000045050000}"/>
    <cellStyle name="Millares 10" xfId="604" xr:uid="{00000000-0005-0000-0000-00005F020000}"/>
    <cellStyle name="Millares 10 2" xfId="605" xr:uid="{00000000-0005-0000-0000-000060020000}"/>
    <cellStyle name="Millares 10 2 2" xfId="606" xr:uid="{00000000-0005-0000-0000-000061020000}"/>
    <cellStyle name="Millares 10 2 3" xfId="607" xr:uid="{00000000-0005-0000-0000-000062020000}"/>
    <cellStyle name="Millares 10 3" xfId="608" xr:uid="{00000000-0005-0000-0000-000063020000}"/>
    <cellStyle name="Millares 10 3 2 2" xfId="609" xr:uid="{00000000-0005-0000-0000-000064020000}"/>
    <cellStyle name="Millares 10 3 2 2 2" xfId="610" xr:uid="{00000000-0005-0000-0000-000065020000}"/>
    <cellStyle name="Millares 10 3 2 2 2 5" xfId="611" xr:uid="{00000000-0005-0000-0000-000066020000}"/>
    <cellStyle name="Millares 10 3 2 2 2 5 10" xfId="612" xr:uid="{00000000-0005-0000-0000-000067020000}"/>
    <cellStyle name="Millares 10 3 2 2 2 5 2" xfId="613" xr:uid="{00000000-0005-0000-0000-000068020000}"/>
    <cellStyle name="Millares 10 3 2 2 2 5 3" xfId="614" xr:uid="{00000000-0005-0000-0000-000069020000}"/>
    <cellStyle name="Millares 10 3 2 2 2 5 4" xfId="615" xr:uid="{00000000-0005-0000-0000-00006A020000}"/>
    <cellStyle name="Millares 10 3 2 2 2 5 5" xfId="616" xr:uid="{00000000-0005-0000-0000-00006B020000}"/>
    <cellStyle name="Millares 10 3 2 2 3" xfId="617" xr:uid="{00000000-0005-0000-0000-00006C020000}"/>
    <cellStyle name="Millares 10 3 2 2 3 7" xfId="618" xr:uid="{00000000-0005-0000-0000-00006D020000}"/>
    <cellStyle name="Millares 10 3 2 2 4" xfId="619" xr:uid="{00000000-0005-0000-0000-00006E020000}"/>
    <cellStyle name="Millares 10 3 2 2 5" xfId="620" xr:uid="{00000000-0005-0000-0000-00006F020000}"/>
    <cellStyle name="Millares 10 4" xfId="621" xr:uid="{00000000-0005-0000-0000-000070020000}"/>
    <cellStyle name="Millares 10 4 2" xfId="622" xr:uid="{00000000-0005-0000-0000-000071020000}"/>
    <cellStyle name="Millares 10 5" xfId="623" xr:uid="{00000000-0005-0000-0000-000072020000}"/>
    <cellStyle name="Millares 10 5 2" xfId="624" xr:uid="{00000000-0005-0000-0000-000073020000}"/>
    <cellStyle name="Millares 10 6" xfId="625" xr:uid="{00000000-0005-0000-0000-000074020000}"/>
    <cellStyle name="Millares 10 7" xfId="626" xr:uid="{00000000-0005-0000-0000-000075020000}"/>
    <cellStyle name="Millares 10 7 2" xfId="627" xr:uid="{00000000-0005-0000-0000-000076020000}"/>
    <cellStyle name="Millares 11" xfId="628" xr:uid="{00000000-0005-0000-0000-000077020000}"/>
    <cellStyle name="Millares 11 2" xfId="629" xr:uid="{00000000-0005-0000-0000-000078020000}"/>
    <cellStyle name="Millares 11 2 2" xfId="630" xr:uid="{00000000-0005-0000-0000-000079020000}"/>
    <cellStyle name="Millares 11 3" xfId="631" xr:uid="{00000000-0005-0000-0000-00007A020000}"/>
    <cellStyle name="Millares 11 3 2" xfId="632" xr:uid="{00000000-0005-0000-0000-00007B020000}"/>
    <cellStyle name="Millares 11 4" xfId="633" xr:uid="{00000000-0005-0000-0000-00007C020000}"/>
    <cellStyle name="Millares 11 5" xfId="634" xr:uid="{00000000-0005-0000-0000-00007D020000}"/>
    <cellStyle name="Millares 11 6" xfId="635" xr:uid="{00000000-0005-0000-0000-00007E020000}"/>
    <cellStyle name="Millares 12" xfId="636" xr:uid="{00000000-0005-0000-0000-00007F020000}"/>
    <cellStyle name="Millares 12 2" xfId="637" xr:uid="{00000000-0005-0000-0000-000080020000}"/>
    <cellStyle name="Millares 12 2 2" xfId="638" xr:uid="{00000000-0005-0000-0000-000081020000}"/>
    <cellStyle name="Millares 12 3" xfId="639" xr:uid="{00000000-0005-0000-0000-000082020000}"/>
    <cellStyle name="Millares 13" xfId="640" xr:uid="{00000000-0005-0000-0000-000083020000}"/>
    <cellStyle name="Millares 13 2" xfId="641" xr:uid="{00000000-0005-0000-0000-000084020000}"/>
    <cellStyle name="Millares 13 2 2" xfId="642" xr:uid="{00000000-0005-0000-0000-000085020000}"/>
    <cellStyle name="Millares 13 3" xfId="643" xr:uid="{00000000-0005-0000-0000-000086020000}"/>
    <cellStyle name="Millares 14" xfId="644" xr:uid="{00000000-0005-0000-0000-000087020000}"/>
    <cellStyle name="Millares 14 2" xfId="645" xr:uid="{00000000-0005-0000-0000-000088020000}"/>
    <cellStyle name="Millares 14 2 2" xfId="646" xr:uid="{00000000-0005-0000-0000-000089020000}"/>
    <cellStyle name="Millares 14 3" xfId="647" xr:uid="{00000000-0005-0000-0000-00008A020000}"/>
    <cellStyle name="Millares 15" xfId="648" xr:uid="{00000000-0005-0000-0000-00008B020000}"/>
    <cellStyle name="Millares 15 2" xfId="649" xr:uid="{00000000-0005-0000-0000-00008C020000}"/>
    <cellStyle name="Millares 15 2 2" xfId="650" xr:uid="{00000000-0005-0000-0000-00008D020000}"/>
    <cellStyle name="Millares 15 3" xfId="651" xr:uid="{00000000-0005-0000-0000-00008E020000}"/>
    <cellStyle name="Millares 16" xfId="652" xr:uid="{00000000-0005-0000-0000-00008F020000}"/>
    <cellStyle name="Millares 16 2" xfId="653" xr:uid="{00000000-0005-0000-0000-000090020000}"/>
    <cellStyle name="Millares 17" xfId="654" xr:uid="{00000000-0005-0000-0000-000091020000}"/>
    <cellStyle name="Millares 17 2" xfId="655" xr:uid="{00000000-0005-0000-0000-000092020000}"/>
    <cellStyle name="Millares 18" xfId="656" xr:uid="{00000000-0005-0000-0000-000093020000}"/>
    <cellStyle name="Millares 18 2" xfId="657" xr:uid="{00000000-0005-0000-0000-000094020000}"/>
    <cellStyle name="Millares 19" xfId="658" xr:uid="{00000000-0005-0000-0000-000095020000}"/>
    <cellStyle name="Millares 19 2" xfId="659" xr:uid="{00000000-0005-0000-0000-000096020000}"/>
    <cellStyle name="Millares 2" xfId="660" xr:uid="{00000000-0005-0000-0000-000097020000}"/>
    <cellStyle name="Millares 2 10" xfId="661" xr:uid="{00000000-0005-0000-0000-000098020000}"/>
    <cellStyle name="Millares 2 14" xfId="662" xr:uid="{00000000-0005-0000-0000-000099020000}"/>
    <cellStyle name="Millares 2 2" xfId="663" xr:uid="{00000000-0005-0000-0000-00009A020000}"/>
    <cellStyle name="Millares 2 2 10" xfId="664" xr:uid="{00000000-0005-0000-0000-00009B020000}"/>
    <cellStyle name="Millares 2 2 2" xfId="665" xr:uid="{00000000-0005-0000-0000-00009C020000}"/>
    <cellStyle name="Millares 2 2 2 2" xfId="666" xr:uid="{00000000-0005-0000-0000-00009D020000}"/>
    <cellStyle name="Millares 2 2 2 2 2" xfId="667" xr:uid="{00000000-0005-0000-0000-00009E020000}"/>
    <cellStyle name="Millares 2 2 2 2 2 2" xfId="668" xr:uid="{00000000-0005-0000-0000-00009F020000}"/>
    <cellStyle name="Millares 2 2 2 2 3" xfId="669" xr:uid="{00000000-0005-0000-0000-0000A0020000}"/>
    <cellStyle name="Millares 2 2 2 3" xfId="670" xr:uid="{00000000-0005-0000-0000-0000A1020000}"/>
    <cellStyle name="Millares 2 2 2 3 2" xfId="671" xr:uid="{00000000-0005-0000-0000-0000A2020000}"/>
    <cellStyle name="Millares 2 2 2 4" xfId="672" xr:uid="{00000000-0005-0000-0000-0000A3020000}"/>
    <cellStyle name="Millares 2 2 2 5" xfId="673" xr:uid="{00000000-0005-0000-0000-0000A4020000}"/>
    <cellStyle name="Millares 2 2 2 6" xfId="674" xr:uid="{00000000-0005-0000-0000-0000A5020000}"/>
    <cellStyle name="Millares 2 2 3" xfId="675" xr:uid="{00000000-0005-0000-0000-0000A6020000}"/>
    <cellStyle name="Millares 2 2 3 2" xfId="676" xr:uid="{00000000-0005-0000-0000-0000A7020000}"/>
    <cellStyle name="Millares 2 2 3 2 2" xfId="677" xr:uid="{00000000-0005-0000-0000-0000A8020000}"/>
    <cellStyle name="Millares 2 2 3 2 2 2" xfId="678" xr:uid="{00000000-0005-0000-0000-0000A9020000}"/>
    <cellStyle name="Millares 2 2 3 2 3" xfId="679" xr:uid="{00000000-0005-0000-0000-0000AA020000}"/>
    <cellStyle name="Millares 2 2 3 3" xfId="680" xr:uid="{00000000-0005-0000-0000-0000AB020000}"/>
    <cellStyle name="Millares 2 2 3 3 2" xfId="681" xr:uid="{00000000-0005-0000-0000-0000AC020000}"/>
    <cellStyle name="Millares 2 2 3 3 2 2" xfId="682" xr:uid="{00000000-0005-0000-0000-0000AD020000}"/>
    <cellStyle name="Millares 2 2 3 3 3" xfId="683" xr:uid="{00000000-0005-0000-0000-0000AE020000}"/>
    <cellStyle name="Millares 2 2 3 4" xfId="684" xr:uid="{00000000-0005-0000-0000-0000AF020000}"/>
    <cellStyle name="Millares 2 2 3 5" xfId="685" xr:uid="{00000000-0005-0000-0000-0000B0020000}"/>
    <cellStyle name="Millares 2 2 3_Sheet2" xfId="686" xr:uid="{00000000-0005-0000-0000-0000B1020000}"/>
    <cellStyle name="Millares 2 2 4" xfId="687" xr:uid="{00000000-0005-0000-0000-0000B2020000}"/>
    <cellStyle name="Millares 2 2 4 2" xfId="688" xr:uid="{00000000-0005-0000-0000-0000B3020000}"/>
    <cellStyle name="Millares 2 2 4 2 2" xfId="689" xr:uid="{00000000-0005-0000-0000-0000B4020000}"/>
    <cellStyle name="Millares 2 2 4 2 2 2" xfId="690" xr:uid="{00000000-0005-0000-0000-0000B5020000}"/>
    <cellStyle name="Millares 2 2 4 2 3" xfId="691" xr:uid="{00000000-0005-0000-0000-0000B6020000}"/>
    <cellStyle name="Millares 2 2 4 3" xfId="692" xr:uid="{00000000-0005-0000-0000-0000B7020000}"/>
    <cellStyle name="Millares 2 2 4 3 2" xfId="693" xr:uid="{00000000-0005-0000-0000-0000B8020000}"/>
    <cellStyle name="Millares 2 2 4 4" xfId="694" xr:uid="{00000000-0005-0000-0000-0000B9020000}"/>
    <cellStyle name="Millares 2 2 4 5" xfId="695" xr:uid="{00000000-0005-0000-0000-0000BA020000}"/>
    <cellStyle name="Millares 2 2 4 6" xfId="696" xr:uid="{00000000-0005-0000-0000-0000BB020000}"/>
    <cellStyle name="Millares 2 2 5" xfId="697" xr:uid="{00000000-0005-0000-0000-0000BC020000}"/>
    <cellStyle name="Millares 2 2 5 2" xfId="698" xr:uid="{00000000-0005-0000-0000-0000BD020000}"/>
    <cellStyle name="Millares 2 2 5 2 2" xfId="699" xr:uid="{00000000-0005-0000-0000-0000BE020000}"/>
    <cellStyle name="Millares 2 2 5 2 2 2" xfId="700" xr:uid="{00000000-0005-0000-0000-0000BF020000}"/>
    <cellStyle name="Millares 2 2 5 2 3" xfId="701" xr:uid="{00000000-0005-0000-0000-0000C0020000}"/>
    <cellStyle name="Millares 2 2 5 3" xfId="702" xr:uid="{00000000-0005-0000-0000-0000C1020000}"/>
    <cellStyle name="Millares 2 2 5 3 2" xfId="703" xr:uid="{00000000-0005-0000-0000-0000C2020000}"/>
    <cellStyle name="Millares 2 2 5 4" xfId="704" xr:uid="{00000000-0005-0000-0000-0000C3020000}"/>
    <cellStyle name="Millares 2 2 5 5" xfId="705" xr:uid="{00000000-0005-0000-0000-0000C4020000}"/>
    <cellStyle name="Millares 2 2 5 6" xfId="706" xr:uid="{00000000-0005-0000-0000-0000C5020000}"/>
    <cellStyle name="Millares 2 2 6" xfId="707" xr:uid="{00000000-0005-0000-0000-0000C6020000}"/>
    <cellStyle name="Millares 2 2 6 2" xfId="708" xr:uid="{00000000-0005-0000-0000-0000C7020000}"/>
    <cellStyle name="Millares 2 2 6 2 2" xfId="709" xr:uid="{00000000-0005-0000-0000-0000C8020000}"/>
    <cellStyle name="Millares 2 2 6 3" xfId="710" xr:uid="{00000000-0005-0000-0000-0000C9020000}"/>
    <cellStyle name="Millares 2 2 7" xfId="711" xr:uid="{00000000-0005-0000-0000-0000CA020000}"/>
    <cellStyle name="Millares 2 2 7 2" xfId="712" xr:uid="{00000000-0005-0000-0000-0000CB020000}"/>
    <cellStyle name="Millares 2 2 8" xfId="713" xr:uid="{00000000-0005-0000-0000-0000CC020000}"/>
    <cellStyle name="Millares 2 2 9" xfId="714" xr:uid="{00000000-0005-0000-0000-0000CD020000}"/>
    <cellStyle name="Millares 2 3" xfId="715" xr:uid="{00000000-0005-0000-0000-0000CE020000}"/>
    <cellStyle name="Millares 2 3 10" xfId="716" xr:uid="{00000000-0005-0000-0000-0000CF020000}"/>
    <cellStyle name="Millares 2 3 2" xfId="717" xr:uid="{00000000-0005-0000-0000-0000D0020000}"/>
    <cellStyle name="Millares 2 3 2 2" xfId="718" xr:uid="{00000000-0005-0000-0000-0000D1020000}"/>
    <cellStyle name="Millares 2 3 2 2 2" xfId="719" xr:uid="{00000000-0005-0000-0000-0000D2020000}"/>
    <cellStyle name="Millares 2 3 2 2 2 2" xfId="720" xr:uid="{00000000-0005-0000-0000-0000D3020000}"/>
    <cellStyle name="Millares 2 3 2 2 3" xfId="721" xr:uid="{00000000-0005-0000-0000-0000D4020000}"/>
    <cellStyle name="Millares 2 3 2 3" xfId="722" xr:uid="{00000000-0005-0000-0000-0000D5020000}"/>
    <cellStyle name="Millares 2 3 2 3 2" xfId="723" xr:uid="{00000000-0005-0000-0000-0000D6020000}"/>
    <cellStyle name="Millares 2 3 2 4" xfId="724" xr:uid="{00000000-0005-0000-0000-0000D7020000}"/>
    <cellStyle name="Millares 2 3 2 5" xfId="725" xr:uid="{00000000-0005-0000-0000-0000D8020000}"/>
    <cellStyle name="Millares 2 3 2 6" xfId="726" xr:uid="{00000000-0005-0000-0000-0000D9020000}"/>
    <cellStyle name="Millares 2 3 3" xfId="727" xr:uid="{00000000-0005-0000-0000-0000DA020000}"/>
    <cellStyle name="Millares 2 3 3 2" xfId="728" xr:uid="{00000000-0005-0000-0000-0000DB020000}"/>
    <cellStyle name="Millares 2 3 3 2 2" xfId="729" xr:uid="{00000000-0005-0000-0000-0000DC020000}"/>
    <cellStyle name="Millares 2 3 3 2 2 2" xfId="730" xr:uid="{00000000-0005-0000-0000-0000DD020000}"/>
    <cellStyle name="Millares 2 3 3 2 3" xfId="731" xr:uid="{00000000-0005-0000-0000-0000DE020000}"/>
    <cellStyle name="Millares 2 3 3 3" xfId="732" xr:uid="{00000000-0005-0000-0000-0000DF020000}"/>
    <cellStyle name="Millares 2 3 3 3 2" xfId="733" xr:uid="{00000000-0005-0000-0000-0000E0020000}"/>
    <cellStyle name="Millares 2 3 3 4" xfId="734" xr:uid="{00000000-0005-0000-0000-0000E1020000}"/>
    <cellStyle name="Millares 2 3 3 5" xfId="735" xr:uid="{00000000-0005-0000-0000-0000E2020000}"/>
    <cellStyle name="Millares 2 3 3 6" xfId="736" xr:uid="{00000000-0005-0000-0000-0000E3020000}"/>
    <cellStyle name="Millares 2 3 4" xfId="737" xr:uid="{00000000-0005-0000-0000-0000E4020000}"/>
    <cellStyle name="Millares 2 3 4 2" xfId="738" xr:uid="{00000000-0005-0000-0000-0000E5020000}"/>
    <cellStyle name="Millares 2 3 4 2 2" xfId="739" xr:uid="{00000000-0005-0000-0000-0000E6020000}"/>
    <cellStyle name="Millares 2 3 4 2 2 2" xfId="740" xr:uid="{00000000-0005-0000-0000-0000E7020000}"/>
    <cellStyle name="Millares 2 3 4 2 3" xfId="741" xr:uid="{00000000-0005-0000-0000-0000E8020000}"/>
    <cellStyle name="Millares 2 3 4 3" xfId="742" xr:uid="{00000000-0005-0000-0000-0000E9020000}"/>
    <cellStyle name="Millares 2 3 4 3 2" xfId="743" xr:uid="{00000000-0005-0000-0000-0000EA020000}"/>
    <cellStyle name="Millares 2 3 4 4" xfId="744" xr:uid="{00000000-0005-0000-0000-0000EB020000}"/>
    <cellStyle name="Millares 2 3 4 5" xfId="745" xr:uid="{00000000-0005-0000-0000-0000EC020000}"/>
    <cellStyle name="Millares 2 3 4 6" xfId="746" xr:uid="{00000000-0005-0000-0000-0000ED020000}"/>
    <cellStyle name="Millares 2 3 5" xfId="747" xr:uid="{00000000-0005-0000-0000-0000EE020000}"/>
    <cellStyle name="Millares 2 3 5 2" xfId="748" xr:uid="{00000000-0005-0000-0000-0000EF020000}"/>
    <cellStyle name="Millares 2 3 5 2 2" xfId="749" xr:uid="{00000000-0005-0000-0000-0000F0020000}"/>
    <cellStyle name="Millares 2 3 5 2 2 2" xfId="750" xr:uid="{00000000-0005-0000-0000-0000F1020000}"/>
    <cellStyle name="Millares 2 3 5 2 3" xfId="751" xr:uid="{00000000-0005-0000-0000-0000F2020000}"/>
    <cellStyle name="Millares 2 3 5 3" xfId="752" xr:uid="{00000000-0005-0000-0000-0000F3020000}"/>
    <cellStyle name="Millares 2 3 5 3 2" xfId="753" xr:uid="{00000000-0005-0000-0000-0000F4020000}"/>
    <cellStyle name="Millares 2 3 5 4" xfId="754" xr:uid="{00000000-0005-0000-0000-0000F5020000}"/>
    <cellStyle name="Millares 2 3 5 5" xfId="755" xr:uid="{00000000-0005-0000-0000-0000F6020000}"/>
    <cellStyle name="Millares 2 3 5 6" xfId="756" xr:uid="{00000000-0005-0000-0000-0000F7020000}"/>
    <cellStyle name="Millares 2 3 6" xfId="757" xr:uid="{00000000-0005-0000-0000-0000F8020000}"/>
    <cellStyle name="Millares 2 3 6 2" xfId="758" xr:uid="{00000000-0005-0000-0000-0000F9020000}"/>
    <cellStyle name="Millares 2 3 6 2 2" xfId="759" xr:uid="{00000000-0005-0000-0000-0000FA020000}"/>
    <cellStyle name="Millares 2 3 6 3" xfId="760" xr:uid="{00000000-0005-0000-0000-0000FB020000}"/>
    <cellStyle name="Millares 2 3 7" xfId="761" xr:uid="{00000000-0005-0000-0000-0000FC020000}"/>
    <cellStyle name="Millares 2 3 7 2" xfId="762" xr:uid="{00000000-0005-0000-0000-0000FD020000}"/>
    <cellStyle name="Millares 2 3 8" xfId="763" xr:uid="{00000000-0005-0000-0000-0000FE020000}"/>
    <cellStyle name="Millares 2 3 9" xfId="764" xr:uid="{00000000-0005-0000-0000-0000FF020000}"/>
    <cellStyle name="Millares 2 4" xfId="765" xr:uid="{00000000-0005-0000-0000-000000030000}"/>
    <cellStyle name="Millares 2 4 2" xfId="766" xr:uid="{00000000-0005-0000-0000-000001030000}"/>
    <cellStyle name="Millares 2 4 2 2" xfId="767" xr:uid="{00000000-0005-0000-0000-000002030000}"/>
    <cellStyle name="Millares 2 4 2 2 2" xfId="768" xr:uid="{00000000-0005-0000-0000-000003030000}"/>
    <cellStyle name="Millares 2 4 2 2 3" xfId="769" xr:uid="{00000000-0005-0000-0000-000004030000}"/>
    <cellStyle name="Millares 2 4 2 3" xfId="770" xr:uid="{00000000-0005-0000-0000-000005030000}"/>
    <cellStyle name="Millares 2 4 2 3 2" xfId="771" xr:uid="{00000000-0005-0000-0000-000006030000}"/>
    <cellStyle name="Millares 2 4 2 3 3" xfId="772" xr:uid="{00000000-0005-0000-0000-000007030000}"/>
    <cellStyle name="Millares 2 4 2 4" xfId="773" xr:uid="{00000000-0005-0000-0000-000008030000}"/>
    <cellStyle name="Millares 2 4 3" xfId="774" xr:uid="{00000000-0005-0000-0000-000009030000}"/>
    <cellStyle name="Millares 2 4 3 2" xfId="775" xr:uid="{00000000-0005-0000-0000-00000A030000}"/>
    <cellStyle name="Millares 2 4 4" xfId="776" xr:uid="{00000000-0005-0000-0000-00000B030000}"/>
    <cellStyle name="Millares 2 4 5" xfId="777" xr:uid="{00000000-0005-0000-0000-00000C030000}"/>
    <cellStyle name="Millares 2 4 6" xfId="778" xr:uid="{00000000-0005-0000-0000-00000D030000}"/>
    <cellStyle name="Millares 2 5" xfId="779" xr:uid="{00000000-0005-0000-0000-00000E030000}"/>
    <cellStyle name="Millares 2 5 2" xfId="780" xr:uid="{00000000-0005-0000-0000-00000F030000}"/>
    <cellStyle name="Millares 2 5 2 2" xfId="781" xr:uid="{00000000-0005-0000-0000-000010030000}"/>
    <cellStyle name="Millares 2 5 2 2 2" xfId="782" xr:uid="{00000000-0005-0000-0000-000011030000}"/>
    <cellStyle name="Millares 2 5 2 3" xfId="783" xr:uid="{00000000-0005-0000-0000-000012030000}"/>
    <cellStyle name="Millares 2 5 2 3 2" xfId="784" xr:uid="{00000000-0005-0000-0000-000013030000}"/>
    <cellStyle name="Millares 2 5 2 4" xfId="785" xr:uid="{00000000-0005-0000-0000-000014030000}"/>
    <cellStyle name="Millares 2 5 2 4 2" xfId="786" xr:uid="{00000000-0005-0000-0000-000015030000}"/>
    <cellStyle name="Millares 2 5 2 5" xfId="787" xr:uid="{00000000-0005-0000-0000-000016030000}"/>
    <cellStyle name="Millares 2 5 2_Sheet2" xfId="788" xr:uid="{00000000-0005-0000-0000-000017030000}"/>
    <cellStyle name="Millares 2 5 3" xfId="789" xr:uid="{00000000-0005-0000-0000-000018030000}"/>
    <cellStyle name="Millares 2 5 3 2" xfId="790" xr:uid="{00000000-0005-0000-0000-000019030000}"/>
    <cellStyle name="Millares 2 5 4" xfId="791" xr:uid="{00000000-0005-0000-0000-00001A030000}"/>
    <cellStyle name="Millares 2 5 4 2" xfId="792" xr:uid="{00000000-0005-0000-0000-00001B030000}"/>
    <cellStyle name="Millares 2 5 5" xfId="793" xr:uid="{00000000-0005-0000-0000-00001C030000}"/>
    <cellStyle name="Millares 2 5 5 2" xfId="794" xr:uid="{00000000-0005-0000-0000-00001D030000}"/>
    <cellStyle name="Millares 2 5 6" xfId="795" xr:uid="{00000000-0005-0000-0000-00001E030000}"/>
    <cellStyle name="Millares 2 5 6 2" xfId="796" xr:uid="{00000000-0005-0000-0000-00001F030000}"/>
    <cellStyle name="Millares 2 5 7" xfId="797" xr:uid="{00000000-0005-0000-0000-000020030000}"/>
    <cellStyle name="Millares 2 5 8" xfId="798" xr:uid="{00000000-0005-0000-0000-000021030000}"/>
    <cellStyle name="Millares 2 5 9" xfId="799" xr:uid="{00000000-0005-0000-0000-000022030000}"/>
    <cellStyle name="Millares 2 5_Sheet2" xfId="800" xr:uid="{00000000-0005-0000-0000-000023030000}"/>
    <cellStyle name="Millares 2 6" xfId="801" xr:uid="{00000000-0005-0000-0000-000024030000}"/>
    <cellStyle name="Millares 2 6 2" xfId="802" xr:uid="{00000000-0005-0000-0000-000025030000}"/>
    <cellStyle name="Millares 2 6 2 2" xfId="803" xr:uid="{00000000-0005-0000-0000-000026030000}"/>
    <cellStyle name="Millares 2 6 2 2 2" xfId="804" xr:uid="{00000000-0005-0000-0000-000027030000}"/>
    <cellStyle name="Millares 2 6 2 3" xfId="805" xr:uid="{00000000-0005-0000-0000-000028030000}"/>
    <cellStyle name="Millares 2 6 3" xfId="806" xr:uid="{00000000-0005-0000-0000-000029030000}"/>
    <cellStyle name="Millares 2 6 3 2" xfId="807" xr:uid="{00000000-0005-0000-0000-00002A030000}"/>
    <cellStyle name="Millares 2 6 3 2 2" xfId="808" xr:uid="{00000000-0005-0000-0000-00002B030000}"/>
    <cellStyle name="Millares 2 6 3 3" xfId="809" xr:uid="{00000000-0005-0000-0000-00002C030000}"/>
    <cellStyle name="Millares 2 6 4" xfId="810" xr:uid="{00000000-0005-0000-0000-00002D030000}"/>
    <cellStyle name="Millares 2 6 4 2" xfId="811" xr:uid="{00000000-0005-0000-0000-00002E030000}"/>
    <cellStyle name="Millares 2 6 5" xfId="812" xr:uid="{00000000-0005-0000-0000-00002F030000}"/>
    <cellStyle name="Millares 2 7" xfId="813" xr:uid="{00000000-0005-0000-0000-000030030000}"/>
    <cellStyle name="Millares 2 8" xfId="814" xr:uid="{00000000-0005-0000-0000-000031030000}"/>
    <cellStyle name="Millares 2 9" xfId="815" xr:uid="{00000000-0005-0000-0000-000032030000}"/>
    <cellStyle name="Millares 2_Sheet2" xfId="836" xr:uid="{00000000-0005-0000-0000-000047030000}"/>
    <cellStyle name="Millares 20" xfId="816" xr:uid="{00000000-0005-0000-0000-000033030000}"/>
    <cellStyle name="Millares 20 2" xfId="817" xr:uid="{00000000-0005-0000-0000-000034030000}"/>
    <cellStyle name="Millares 21" xfId="818" xr:uid="{00000000-0005-0000-0000-000035030000}"/>
    <cellStyle name="Millares 21 2" xfId="819" xr:uid="{00000000-0005-0000-0000-000036030000}"/>
    <cellStyle name="Millares 22" xfId="820" xr:uid="{00000000-0005-0000-0000-000037030000}"/>
    <cellStyle name="Millares 22 2" xfId="821" xr:uid="{00000000-0005-0000-0000-000038030000}"/>
    <cellStyle name="Millares 23" xfId="822" xr:uid="{00000000-0005-0000-0000-000039030000}"/>
    <cellStyle name="Millares 23 2" xfId="823" xr:uid="{00000000-0005-0000-0000-00003A030000}"/>
    <cellStyle name="Millares 24" xfId="824" xr:uid="{00000000-0005-0000-0000-00003B030000}"/>
    <cellStyle name="Millares 24 2" xfId="825" xr:uid="{00000000-0005-0000-0000-00003C030000}"/>
    <cellStyle name="Millares 25" xfId="826" xr:uid="{00000000-0005-0000-0000-00003D030000}"/>
    <cellStyle name="Millares 25 2" xfId="827" xr:uid="{00000000-0005-0000-0000-00003E030000}"/>
    <cellStyle name="Millares 26" xfId="828" xr:uid="{00000000-0005-0000-0000-00003F030000}"/>
    <cellStyle name="Millares 26 2" xfId="829" xr:uid="{00000000-0005-0000-0000-000040030000}"/>
    <cellStyle name="Millares 26 3" xfId="830" xr:uid="{00000000-0005-0000-0000-000041030000}"/>
    <cellStyle name="Millares 27" xfId="831" xr:uid="{00000000-0005-0000-0000-000042030000}"/>
    <cellStyle name="Millares 27 2" xfId="832" xr:uid="{00000000-0005-0000-0000-000043030000}"/>
    <cellStyle name="Millares 27 3" xfId="833" xr:uid="{00000000-0005-0000-0000-000044030000}"/>
    <cellStyle name="Millares 28" xfId="834" xr:uid="{00000000-0005-0000-0000-000045030000}"/>
    <cellStyle name="Millares 29" xfId="835" xr:uid="{00000000-0005-0000-0000-000046030000}"/>
    <cellStyle name="Millares 3" xfId="837" xr:uid="{00000000-0005-0000-0000-000048030000}"/>
    <cellStyle name="Millares 3 10" xfId="838" xr:uid="{00000000-0005-0000-0000-000049030000}"/>
    <cellStyle name="Millares 3 2" xfId="839" xr:uid="{00000000-0005-0000-0000-00004A030000}"/>
    <cellStyle name="Millares 3 2 2" xfId="840" xr:uid="{00000000-0005-0000-0000-00004B030000}"/>
    <cellStyle name="Millares 3 2 2 2" xfId="841" xr:uid="{00000000-0005-0000-0000-00004C030000}"/>
    <cellStyle name="Millares 3 2 2 2 2" xfId="842" xr:uid="{00000000-0005-0000-0000-00004D030000}"/>
    <cellStyle name="Millares 3 2 2 2 2 2" xfId="843" xr:uid="{00000000-0005-0000-0000-00004E030000}"/>
    <cellStyle name="Millares 3 2 2 2 3" xfId="844" xr:uid="{00000000-0005-0000-0000-00004F030000}"/>
    <cellStyle name="Millares 3 2 2 3" xfId="845" xr:uid="{00000000-0005-0000-0000-000050030000}"/>
    <cellStyle name="Millares 3 2 2 3 2" xfId="846" xr:uid="{00000000-0005-0000-0000-000051030000}"/>
    <cellStyle name="Millares 3 2 2 4" xfId="847" xr:uid="{00000000-0005-0000-0000-000052030000}"/>
    <cellStyle name="Millares 3 2 2 4 2" xfId="848" xr:uid="{00000000-0005-0000-0000-000053030000}"/>
    <cellStyle name="Millares 3 2 2 5" xfId="849" xr:uid="{00000000-0005-0000-0000-000054030000}"/>
    <cellStyle name="Millares 3 2 2 6" xfId="850" xr:uid="{00000000-0005-0000-0000-000055030000}"/>
    <cellStyle name="Millares 3 2 2 7" xfId="851" xr:uid="{00000000-0005-0000-0000-000056030000}"/>
    <cellStyle name="Millares 3 2 2 8" xfId="852" xr:uid="{00000000-0005-0000-0000-000057030000}"/>
    <cellStyle name="Millares 3 2 3" xfId="853" xr:uid="{00000000-0005-0000-0000-000058030000}"/>
    <cellStyle name="Millares 3 2 3 2" xfId="854" xr:uid="{00000000-0005-0000-0000-000059030000}"/>
    <cellStyle name="Millares 3 2 3 2 2" xfId="855" xr:uid="{00000000-0005-0000-0000-00005A030000}"/>
    <cellStyle name="Millares 3 2 3 2 2 2" xfId="856" xr:uid="{00000000-0005-0000-0000-00005B030000}"/>
    <cellStyle name="Millares 3 2 3 2 3" xfId="857" xr:uid="{00000000-0005-0000-0000-00005C030000}"/>
    <cellStyle name="Millares 3 2 3 3" xfId="858" xr:uid="{00000000-0005-0000-0000-00005D030000}"/>
    <cellStyle name="Millares 3 2 3 3 2" xfId="859" xr:uid="{00000000-0005-0000-0000-00005E030000}"/>
    <cellStyle name="Millares 3 2 3 4" xfId="860" xr:uid="{00000000-0005-0000-0000-00005F030000}"/>
    <cellStyle name="Millares 3 2 3 5" xfId="861" xr:uid="{00000000-0005-0000-0000-000060030000}"/>
    <cellStyle name="Millares 3 2 3 6" xfId="862" xr:uid="{00000000-0005-0000-0000-000061030000}"/>
    <cellStyle name="Millares 3 2 4" xfId="863" xr:uid="{00000000-0005-0000-0000-000062030000}"/>
    <cellStyle name="Millares 3 2 4 2" xfId="864" xr:uid="{00000000-0005-0000-0000-000063030000}"/>
    <cellStyle name="Millares 3 2 4 2 2" xfId="865" xr:uid="{00000000-0005-0000-0000-000064030000}"/>
    <cellStyle name="Millares 3 2 4 2 2 2" xfId="866" xr:uid="{00000000-0005-0000-0000-000065030000}"/>
    <cellStyle name="Millares 3 2 4 2 3" xfId="867" xr:uid="{00000000-0005-0000-0000-000066030000}"/>
    <cellStyle name="Millares 3 2 4 3" xfId="868" xr:uid="{00000000-0005-0000-0000-000067030000}"/>
    <cellStyle name="Millares 3 2 4 3 2" xfId="869" xr:uid="{00000000-0005-0000-0000-000068030000}"/>
    <cellStyle name="Millares 3 2 4 4" xfId="870" xr:uid="{00000000-0005-0000-0000-000069030000}"/>
    <cellStyle name="Millares 3 2 4 5" xfId="871" xr:uid="{00000000-0005-0000-0000-00006A030000}"/>
    <cellStyle name="Millares 3 2 4 6" xfId="872" xr:uid="{00000000-0005-0000-0000-00006B030000}"/>
    <cellStyle name="Millares 3 2 5" xfId="873" xr:uid="{00000000-0005-0000-0000-00006C030000}"/>
    <cellStyle name="Millares 3 2 5 2" xfId="874" xr:uid="{00000000-0005-0000-0000-00006D030000}"/>
    <cellStyle name="Millares 3 2 5 2 2" xfId="875" xr:uid="{00000000-0005-0000-0000-00006E030000}"/>
    <cellStyle name="Millares 3 2 5 3" xfId="876" xr:uid="{00000000-0005-0000-0000-00006F030000}"/>
    <cellStyle name="Millares 3 2 6" xfId="877" xr:uid="{00000000-0005-0000-0000-000070030000}"/>
    <cellStyle name="Millares 3 2 6 2" xfId="878" xr:uid="{00000000-0005-0000-0000-000071030000}"/>
    <cellStyle name="Millares 3 2 7" xfId="879" xr:uid="{00000000-0005-0000-0000-000072030000}"/>
    <cellStyle name="Millares 3 2 8" xfId="880" xr:uid="{00000000-0005-0000-0000-000073030000}"/>
    <cellStyle name="Millares 3 2 9" xfId="881" xr:uid="{00000000-0005-0000-0000-000074030000}"/>
    <cellStyle name="Millares 3 3" xfId="882" xr:uid="{00000000-0005-0000-0000-000075030000}"/>
    <cellStyle name="Millares 3 3 2" xfId="883" xr:uid="{00000000-0005-0000-0000-000076030000}"/>
    <cellStyle name="Millares 3 3 2 2" xfId="884" xr:uid="{00000000-0005-0000-0000-000077030000}"/>
    <cellStyle name="Millares 3 3 2 2 2" xfId="885" xr:uid="{00000000-0005-0000-0000-000078030000}"/>
    <cellStyle name="Millares 3 3 2 2 2 2" xfId="886" xr:uid="{00000000-0005-0000-0000-000079030000}"/>
    <cellStyle name="Millares 3 3 2 2 3" xfId="887" xr:uid="{00000000-0005-0000-0000-00007A030000}"/>
    <cellStyle name="Millares 3 3 2 3" xfId="888" xr:uid="{00000000-0005-0000-0000-00007B030000}"/>
    <cellStyle name="Millares 3 3 2 3 2" xfId="889" xr:uid="{00000000-0005-0000-0000-00007C030000}"/>
    <cellStyle name="Millares 3 3 2 4" xfId="890" xr:uid="{00000000-0005-0000-0000-00007D030000}"/>
    <cellStyle name="Millares 3 3 2 5" xfId="891" xr:uid="{00000000-0005-0000-0000-00007E030000}"/>
    <cellStyle name="Millares 3 3 2 6" xfId="892" xr:uid="{00000000-0005-0000-0000-00007F030000}"/>
    <cellStyle name="Millares 3 3 3" xfId="893" xr:uid="{00000000-0005-0000-0000-000080030000}"/>
    <cellStyle name="Millares 3 3 3 2" xfId="894" xr:uid="{00000000-0005-0000-0000-000081030000}"/>
    <cellStyle name="Millares 3 3 3 2 2" xfId="895" xr:uid="{00000000-0005-0000-0000-000082030000}"/>
    <cellStyle name="Millares 3 3 3 2 2 2" xfId="896" xr:uid="{00000000-0005-0000-0000-000083030000}"/>
    <cellStyle name="Millares 3 3 3 2 3" xfId="897" xr:uid="{00000000-0005-0000-0000-000084030000}"/>
    <cellStyle name="Millares 3 3 3 3" xfId="898" xr:uid="{00000000-0005-0000-0000-000085030000}"/>
    <cellStyle name="Millares 3 3 3 3 2" xfId="899" xr:uid="{00000000-0005-0000-0000-000086030000}"/>
    <cellStyle name="Millares 3 3 3 4" xfId="900" xr:uid="{00000000-0005-0000-0000-000087030000}"/>
    <cellStyle name="Millares 3 3 3 5" xfId="901" xr:uid="{00000000-0005-0000-0000-000088030000}"/>
    <cellStyle name="Millares 3 3 3 6" xfId="902" xr:uid="{00000000-0005-0000-0000-000089030000}"/>
    <cellStyle name="Millares 3 3 4" xfId="903" xr:uid="{00000000-0005-0000-0000-00008A030000}"/>
    <cellStyle name="Millares 3 3 4 2" xfId="904" xr:uid="{00000000-0005-0000-0000-00008B030000}"/>
    <cellStyle name="Millares 3 3 4 2 2" xfId="905" xr:uid="{00000000-0005-0000-0000-00008C030000}"/>
    <cellStyle name="Millares 3 3 4 2 2 2" xfId="906" xr:uid="{00000000-0005-0000-0000-00008D030000}"/>
    <cellStyle name="Millares 3 3 4 2 3" xfId="907" xr:uid="{00000000-0005-0000-0000-00008E030000}"/>
    <cellStyle name="Millares 3 3 4 3" xfId="908" xr:uid="{00000000-0005-0000-0000-00008F030000}"/>
    <cellStyle name="Millares 3 3 4 3 2" xfId="909" xr:uid="{00000000-0005-0000-0000-000090030000}"/>
    <cellStyle name="Millares 3 3 4 4" xfId="910" xr:uid="{00000000-0005-0000-0000-000091030000}"/>
    <cellStyle name="Millares 3 3 4 5" xfId="911" xr:uid="{00000000-0005-0000-0000-000092030000}"/>
    <cellStyle name="Millares 3 3 4 6" xfId="912" xr:uid="{00000000-0005-0000-0000-000093030000}"/>
    <cellStyle name="Millares 3 3 5" xfId="913" xr:uid="{00000000-0005-0000-0000-000094030000}"/>
    <cellStyle name="Millares 3 3 5 2" xfId="914" xr:uid="{00000000-0005-0000-0000-000095030000}"/>
    <cellStyle name="Millares 3 3 5 2 2" xfId="915" xr:uid="{00000000-0005-0000-0000-000096030000}"/>
    <cellStyle name="Millares 3 3 5 3" xfId="916" xr:uid="{00000000-0005-0000-0000-000097030000}"/>
    <cellStyle name="Millares 3 3 6" xfId="917" xr:uid="{00000000-0005-0000-0000-000098030000}"/>
    <cellStyle name="Millares 3 3 6 2" xfId="918" xr:uid="{00000000-0005-0000-0000-000099030000}"/>
    <cellStyle name="Millares 3 3 7" xfId="919" xr:uid="{00000000-0005-0000-0000-00009A030000}"/>
    <cellStyle name="Millares 3 3 8" xfId="920" xr:uid="{00000000-0005-0000-0000-00009B030000}"/>
    <cellStyle name="Millares 3 3 9" xfId="921" xr:uid="{00000000-0005-0000-0000-00009C030000}"/>
    <cellStyle name="Millares 3 4" xfId="922" xr:uid="{00000000-0005-0000-0000-00009D030000}"/>
    <cellStyle name="Millares 3 4 2" xfId="923" xr:uid="{00000000-0005-0000-0000-00009E030000}"/>
    <cellStyle name="Millares 3 4 2 2" xfId="924" xr:uid="{00000000-0005-0000-0000-00009F030000}"/>
    <cellStyle name="Millares 3 4 2 2 2" xfId="925" xr:uid="{00000000-0005-0000-0000-0000A0030000}"/>
    <cellStyle name="Millares 3 4 2 2 2 2" xfId="926" xr:uid="{00000000-0005-0000-0000-0000A1030000}"/>
    <cellStyle name="Millares 3 4 2 2 3" xfId="927" xr:uid="{00000000-0005-0000-0000-0000A2030000}"/>
    <cellStyle name="Millares 3 4 2 3" xfId="928" xr:uid="{00000000-0005-0000-0000-0000A3030000}"/>
    <cellStyle name="Millares 3 4 2 3 2" xfId="929" xr:uid="{00000000-0005-0000-0000-0000A4030000}"/>
    <cellStyle name="Millares 3 4 2 4" xfId="930" xr:uid="{00000000-0005-0000-0000-0000A5030000}"/>
    <cellStyle name="Millares 3 4 2 5" xfId="931" xr:uid="{00000000-0005-0000-0000-0000A6030000}"/>
    <cellStyle name="Millares 3 4 2 6" xfId="932" xr:uid="{00000000-0005-0000-0000-0000A7030000}"/>
    <cellStyle name="Millares 3 4 3" xfId="933" xr:uid="{00000000-0005-0000-0000-0000A8030000}"/>
    <cellStyle name="Millares 3 4 3 2" xfId="934" xr:uid="{00000000-0005-0000-0000-0000A9030000}"/>
    <cellStyle name="Millares 3 4 3 2 2" xfId="935" xr:uid="{00000000-0005-0000-0000-0000AA030000}"/>
    <cellStyle name="Millares 3 4 3 2 2 2" xfId="936" xr:uid="{00000000-0005-0000-0000-0000AB030000}"/>
    <cellStyle name="Millares 3 4 3 2 3" xfId="937" xr:uid="{00000000-0005-0000-0000-0000AC030000}"/>
    <cellStyle name="Millares 3 4 3 3" xfId="938" xr:uid="{00000000-0005-0000-0000-0000AD030000}"/>
    <cellStyle name="Millares 3 4 3 3 2" xfId="939" xr:uid="{00000000-0005-0000-0000-0000AE030000}"/>
    <cellStyle name="Millares 3 4 3 4" xfId="940" xr:uid="{00000000-0005-0000-0000-0000AF030000}"/>
    <cellStyle name="Millares 3 4 3 5" xfId="941" xr:uid="{00000000-0005-0000-0000-0000B0030000}"/>
    <cellStyle name="Millares 3 4 3 6" xfId="942" xr:uid="{00000000-0005-0000-0000-0000B1030000}"/>
    <cellStyle name="Millares 3 4 4" xfId="943" xr:uid="{00000000-0005-0000-0000-0000B2030000}"/>
    <cellStyle name="Millares 3 4 4 2" xfId="944" xr:uid="{00000000-0005-0000-0000-0000B3030000}"/>
    <cellStyle name="Millares 3 4 4 2 2" xfId="945" xr:uid="{00000000-0005-0000-0000-0000B4030000}"/>
    <cellStyle name="Millares 3 4 4 2 2 2" xfId="946" xr:uid="{00000000-0005-0000-0000-0000B5030000}"/>
    <cellStyle name="Millares 3 4 4 2 3" xfId="947" xr:uid="{00000000-0005-0000-0000-0000B6030000}"/>
    <cellStyle name="Millares 3 4 4 3" xfId="948" xr:uid="{00000000-0005-0000-0000-0000B7030000}"/>
    <cellStyle name="Millares 3 4 4 3 2" xfId="949" xr:uid="{00000000-0005-0000-0000-0000B8030000}"/>
    <cellStyle name="Millares 3 4 4 4" xfId="950" xr:uid="{00000000-0005-0000-0000-0000B9030000}"/>
    <cellStyle name="Millares 3 4 4 5" xfId="951" xr:uid="{00000000-0005-0000-0000-0000BA030000}"/>
    <cellStyle name="Millares 3 4 4 6" xfId="952" xr:uid="{00000000-0005-0000-0000-0000BB030000}"/>
    <cellStyle name="Millares 3 4 5" xfId="953" xr:uid="{00000000-0005-0000-0000-0000BC030000}"/>
    <cellStyle name="Millares 3 4 5 2" xfId="954" xr:uid="{00000000-0005-0000-0000-0000BD030000}"/>
    <cellStyle name="Millares 3 4 5 2 2" xfId="955" xr:uid="{00000000-0005-0000-0000-0000BE030000}"/>
    <cellStyle name="Millares 3 4 5 3" xfId="956" xr:uid="{00000000-0005-0000-0000-0000BF030000}"/>
    <cellStyle name="Millares 3 4 6" xfId="957" xr:uid="{00000000-0005-0000-0000-0000C0030000}"/>
    <cellStyle name="Millares 3 4 6 2" xfId="958" xr:uid="{00000000-0005-0000-0000-0000C1030000}"/>
    <cellStyle name="Millares 3 4 7" xfId="959" xr:uid="{00000000-0005-0000-0000-0000C2030000}"/>
    <cellStyle name="Millares 3 4 8" xfId="960" xr:uid="{00000000-0005-0000-0000-0000C3030000}"/>
    <cellStyle name="Millares 3 4 9" xfId="961" xr:uid="{00000000-0005-0000-0000-0000C4030000}"/>
    <cellStyle name="Millares 3 5" xfId="962" xr:uid="{00000000-0005-0000-0000-0000C5030000}"/>
    <cellStyle name="Millares 3 5 2" xfId="963" xr:uid="{00000000-0005-0000-0000-0000C6030000}"/>
    <cellStyle name="Millares 3 5 2 2" xfId="964" xr:uid="{00000000-0005-0000-0000-0000C7030000}"/>
    <cellStyle name="Millares 3 5 2 2 2" xfId="965" xr:uid="{00000000-0005-0000-0000-0000C8030000}"/>
    <cellStyle name="Millares 3 5 2 2 2 2" xfId="966" xr:uid="{00000000-0005-0000-0000-0000C9030000}"/>
    <cellStyle name="Millares 3 5 2 2 3" xfId="967" xr:uid="{00000000-0005-0000-0000-0000CA030000}"/>
    <cellStyle name="Millares 3 5 2 3" xfId="968" xr:uid="{00000000-0005-0000-0000-0000CB030000}"/>
    <cellStyle name="Millares 3 5 2 3 2" xfId="969" xr:uid="{00000000-0005-0000-0000-0000CC030000}"/>
    <cellStyle name="Millares 3 5 2 4" xfId="970" xr:uid="{00000000-0005-0000-0000-0000CD030000}"/>
    <cellStyle name="Millares 3 5 2 5" xfId="971" xr:uid="{00000000-0005-0000-0000-0000CE030000}"/>
    <cellStyle name="Millares 3 5 2 6" xfId="972" xr:uid="{00000000-0005-0000-0000-0000CF030000}"/>
    <cellStyle name="Millares 3 5 3" xfId="973" xr:uid="{00000000-0005-0000-0000-0000D0030000}"/>
    <cellStyle name="Millares 3 5 3 2" xfId="974" xr:uid="{00000000-0005-0000-0000-0000D1030000}"/>
    <cellStyle name="Millares 3 5 3 2 2" xfId="975" xr:uid="{00000000-0005-0000-0000-0000D2030000}"/>
    <cellStyle name="Millares 3 5 3 2 2 2" xfId="976" xr:uid="{00000000-0005-0000-0000-0000D3030000}"/>
    <cellStyle name="Millares 3 5 3 2 3" xfId="977" xr:uid="{00000000-0005-0000-0000-0000D4030000}"/>
    <cellStyle name="Millares 3 5 3 3" xfId="978" xr:uid="{00000000-0005-0000-0000-0000D5030000}"/>
    <cellStyle name="Millares 3 5 3 3 2" xfId="979" xr:uid="{00000000-0005-0000-0000-0000D6030000}"/>
    <cellStyle name="Millares 3 5 3 4" xfId="980" xr:uid="{00000000-0005-0000-0000-0000D7030000}"/>
    <cellStyle name="Millares 3 5 3 5" xfId="981" xr:uid="{00000000-0005-0000-0000-0000D8030000}"/>
    <cellStyle name="Millares 3 5 3 6" xfId="982" xr:uid="{00000000-0005-0000-0000-0000D9030000}"/>
    <cellStyle name="Millares 3 5 4" xfId="983" xr:uid="{00000000-0005-0000-0000-0000DA030000}"/>
    <cellStyle name="Millares 3 5 4 2" xfId="984" xr:uid="{00000000-0005-0000-0000-0000DB030000}"/>
    <cellStyle name="Millares 3 5 4 2 2" xfId="985" xr:uid="{00000000-0005-0000-0000-0000DC030000}"/>
    <cellStyle name="Millares 3 5 4 2 2 2" xfId="986" xr:uid="{00000000-0005-0000-0000-0000DD030000}"/>
    <cellStyle name="Millares 3 5 4 2 3" xfId="987" xr:uid="{00000000-0005-0000-0000-0000DE030000}"/>
    <cellStyle name="Millares 3 5 4 3" xfId="988" xr:uid="{00000000-0005-0000-0000-0000DF030000}"/>
    <cellStyle name="Millares 3 5 4 3 2" xfId="989" xr:uid="{00000000-0005-0000-0000-0000E0030000}"/>
    <cellStyle name="Millares 3 5 4 4" xfId="990" xr:uid="{00000000-0005-0000-0000-0000E1030000}"/>
    <cellStyle name="Millares 3 5 4 5" xfId="991" xr:uid="{00000000-0005-0000-0000-0000E2030000}"/>
    <cellStyle name="Millares 3 5 4 6" xfId="992" xr:uid="{00000000-0005-0000-0000-0000E3030000}"/>
    <cellStyle name="Millares 3 5 5" xfId="993" xr:uid="{00000000-0005-0000-0000-0000E4030000}"/>
    <cellStyle name="Millares 3 5 5 2" xfId="994" xr:uid="{00000000-0005-0000-0000-0000E5030000}"/>
    <cellStyle name="Millares 3 5 5 2 2" xfId="995" xr:uid="{00000000-0005-0000-0000-0000E6030000}"/>
    <cellStyle name="Millares 3 5 5 3" xfId="996" xr:uid="{00000000-0005-0000-0000-0000E7030000}"/>
    <cellStyle name="Millares 3 5 6" xfId="997" xr:uid="{00000000-0005-0000-0000-0000E8030000}"/>
    <cellStyle name="Millares 3 5 6 2" xfId="998" xr:uid="{00000000-0005-0000-0000-0000E9030000}"/>
    <cellStyle name="Millares 3 5 7" xfId="999" xr:uid="{00000000-0005-0000-0000-0000EA030000}"/>
    <cellStyle name="Millares 3 5 8" xfId="1000" xr:uid="{00000000-0005-0000-0000-0000EB030000}"/>
    <cellStyle name="Millares 3 5 9" xfId="1001" xr:uid="{00000000-0005-0000-0000-0000EC030000}"/>
    <cellStyle name="Millares 3 6" xfId="1002" xr:uid="{00000000-0005-0000-0000-0000ED030000}"/>
    <cellStyle name="Millares 3 6 2" xfId="1003" xr:uid="{00000000-0005-0000-0000-0000EE030000}"/>
    <cellStyle name="Millares 3 6 2 2" xfId="1004" xr:uid="{00000000-0005-0000-0000-0000EF030000}"/>
    <cellStyle name="Millares 3 6 2 2 2" xfId="1005" xr:uid="{00000000-0005-0000-0000-0000F0030000}"/>
    <cellStyle name="Millares 3 6 2 2 2 2" xfId="1006" xr:uid="{00000000-0005-0000-0000-0000F1030000}"/>
    <cellStyle name="Millares 3 6 2 2 3" xfId="1007" xr:uid="{00000000-0005-0000-0000-0000F2030000}"/>
    <cellStyle name="Millares 3 6 2 3" xfId="1008" xr:uid="{00000000-0005-0000-0000-0000F3030000}"/>
    <cellStyle name="Millares 3 6 2 3 2" xfId="1009" xr:uid="{00000000-0005-0000-0000-0000F4030000}"/>
    <cellStyle name="Millares 3 6 2 4" xfId="1010" xr:uid="{00000000-0005-0000-0000-0000F5030000}"/>
    <cellStyle name="Millares 3 6 2 5" xfId="1011" xr:uid="{00000000-0005-0000-0000-0000F6030000}"/>
    <cellStyle name="Millares 3 6 2 6" xfId="1012" xr:uid="{00000000-0005-0000-0000-0000F7030000}"/>
    <cellStyle name="Millares 3 6 3" xfId="1013" xr:uid="{00000000-0005-0000-0000-0000F8030000}"/>
    <cellStyle name="Millares 3 6 3 2" xfId="1014" xr:uid="{00000000-0005-0000-0000-0000F9030000}"/>
    <cellStyle name="Millares 3 6 3 2 2" xfId="1015" xr:uid="{00000000-0005-0000-0000-0000FA030000}"/>
    <cellStyle name="Millares 3 6 3 2 2 2" xfId="1016" xr:uid="{00000000-0005-0000-0000-0000FB030000}"/>
    <cellStyle name="Millares 3 6 3 2 3" xfId="1017" xr:uid="{00000000-0005-0000-0000-0000FC030000}"/>
    <cellStyle name="Millares 3 6 3 3" xfId="1018" xr:uid="{00000000-0005-0000-0000-0000FD030000}"/>
    <cellStyle name="Millares 3 6 3 3 2" xfId="1019" xr:uid="{00000000-0005-0000-0000-0000FE030000}"/>
    <cellStyle name="Millares 3 6 3 4" xfId="1020" xr:uid="{00000000-0005-0000-0000-0000FF030000}"/>
    <cellStyle name="Millares 3 6 3 5" xfId="1021" xr:uid="{00000000-0005-0000-0000-000000040000}"/>
    <cellStyle name="Millares 3 6 3 6" xfId="1022" xr:uid="{00000000-0005-0000-0000-000001040000}"/>
    <cellStyle name="Millares 3 6 4" xfId="1023" xr:uid="{00000000-0005-0000-0000-000002040000}"/>
    <cellStyle name="Millares 3 6 4 2" xfId="1024" xr:uid="{00000000-0005-0000-0000-000003040000}"/>
    <cellStyle name="Millares 3 6 4 2 2" xfId="1025" xr:uid="{00000000-0005-0000-0000-000004040000}"/>
    <cellStyle name="Millares 3 6 4 2 2 2" xfId="1026" xr:uid="{00000000-0005-0000-0000-000005040000}"/>
    <cellStyle name="Millares 3 6 4 2 3" xfId="1027" xr:uid="{00000000-0005-0000-0000-000006040000}"/>
    <cellStyle name="Millares 3 6 4 3" xfId="1028" xr:uid="{00000000-0005-0000-0000-000007040000}"/>
    <cellStyle name="Millares 3 6 4 3 2" xfId="1029" xr:uid="{00000000-0005-0000-0000-000008040000}"/>
    <cellStyle name="Millares 3 6 4 4" xfId="1030" xr:uid="{00000000-0005-0000-0000-000009040000}"/>
    <cellStyle name="Millares 3 6 4 5" xfId="1031" xr:uid="{00000000-0005-0000-0000-00000A040000}"/>
    <cellStyle name="Millares 3 6 4 6" xfId="1032" xr:uid="{00000000-0005-0000-0000-00000B040000}"/>
    <cellStyle name="Millares 3 6 5" xfId="1033" xr:uid="{00000000-0005-0000-0000-00000C040000}"/>
    <cellStyle name="Millares 3 6 5 2" xfId="1034" xr:uid="{00000000-0005-0000-0000-00000D040000}"/>
    <cellStyle name="Millares 3 6 5 2 2" xfId="1035" xr:uid="{00000000-0005-0000-0000-00000E040000}"/>
    <cellStyle name="Millares 3 6 5 3" xfId="1036" xr:uid="{00000000-0005-0000-0000-00000F040000}"/>
    <cellStyle name="Millares 3 6 6" xfId="1037" xr:uid="{00000000-0005-0000-0000-000010040000}"/>
    <cellStyle name="Millares 3 6 6 2" xfId="1038" xr:uid="{00000000-0005-0000-0000-000011040000}"/>
    <cellStyle name="Millares 3 6 7" xfId="1039" xr:uid="{00000000-0005-0000-0000-000012040000}"/>
    <cellStyle name="Millares 3 6 8" xfId="1040" xr:uid="{00000000-0005-0000-0000-000013040000}"/>
    <cellStyle name="Millares 3 6 9" xfId="1041" xr:uid="{00000000-0005-0000-0000-000014040000}"/>
    <cellStyle name="Millares 3 7" xfId="1042" xr:uid="{00000000-0005-0000-0000-000015040000}"/>
    <cellStyle name="Millares 3 7 2" xfId="1043" xr:uid="{00000000-0005-0000-0000-000016040000}"/>
    <cellStyle name="Millares 3 8" xfId="1044" xr:uid="{00000000-0005-0000-0000-000017040000}"/>
    <cellStyle name="Millares 3 9" xfId="1045" xr:uid="{00000000-0005-0000-0000-000018040000}"/>
    <cellStyle name="Millares 3_Sheet2" xfId="1051" xr:uid="{00000000-0005-0000-0000-00001E040000}"/>
    <cellStyle name="Millares 30" xfId="1046" xr:uid="{00000000-0005-0000-0000-000019040000}"/>
    <cellStyle name="Millares 30 2" xfId="1047" xr:uid="{00000000-0005-0000-0000-00001A040000}"/>
    <cellStyle name="Millares 30 3" xfId="1048" xr:uid="{00000000-0005-0000-0000-00001B040000}"/>
    <cellStyle name="Millares 31" xfId="1049" xr:uid="{00000000-0005-0000-0000-00001C040000}"/>
    <cellStyle name="Millares 31 2" xfId="1050" xr:uid="{00000000-0005-0000-0000-00001D040000}"/>
    <cellStyle name="Millares 4" xfId="1052" xr:uid="{00000000-0005-0000-0000-00001F040000}"/>
    <cellStyle name="Millares 4 2" xfId="1053" xr:uid="{00000000-0005-0000-0000-000020040000}"/>
    <cellStyle name="Millares 4 2 2" xfId="1054" xr:uid="{00000000-0005-0000-0000-000021040000}"/>
    <cellStyle name="Millares 4 2 2 2" xfId="1055" xr:uid="{00000000-0005-0000-0000-000022040000}"/>
    <cellStyle name="Millares 4 2 2 2 2" xfId="1056" xr:uid="{00000000-0005-0000-0000-000023040000}"/>
    <cellStyle name="Millares 4 2 2 2 2 2" xfId="1057" xr:uid="{00000000-0005-0000-0000-000024040000}"/>
    <cellStyle name="Millares 4 2 2 2 3" xfId="1058" xr:uid="{00000000-0005-0000-0000-000025040000}"/>
    <cellStyle name="Millares 4 2 2 3" xfId="1059" xr:uid="{00000000-0005-0000-0000-000026040000}"/>
    <cellStyle name="Millares 4 2 2 3 2" xfId="1060" xr:uid="{00000000-0005-0000-0000-000027040000}"/>
    <cellStyle name="Millares 4 2 2 4" xfId="1061" xr:uid="{00000000-0005-0000-0000-000028040000}"/>
    <cellStyle name="Millares 4 2 2 5" xfId="1062" xr:uid="{00000000-0005-0000-0000-000029040000}"/>
    <cellStyle name="Millares 4 2 2 6" xfId="1063" xr:uid="{00000000-0005-0000-0000-00002A040000}"/>
    <cellStyle name="Millares 4 2 3" xfId="1064" xr:uid="{00000000-0005-0000-0000-00002B040000}"/>
    <cellStyle name="Millares 4 2 3 2" xfId="1065" xr:uid="{00000000-0005-0000-0000-00002C040000}"/>
    <cellStyle name="Millares 4 2 3 2 2" xfId="1066" xr:uid="{00000000-0005-0000-0000-00002D040000}"/>
    <cellStyle name="Millares 4 2 3 2 2 2" xfId="1067" xr:uid="{00000000-0005-0000-0000-00002E040000}"/>
    <cellStyle name="Millares 4 2 3 2 3" xfId="1068" xr:uid="{00000000-0005-0000-0000-00002F040000}"/>
    <cellStyle name="Millares 4 2 3 3" xfId="1069" xr:uid="{00000000-0005-0000-0000-000030040000}"/>
    <cellStyle name="Millares 4 2 3 3 2" xfId="1070" xr:uid="{00000000-0005-0000-0000-000031040000}"/>
    <cellStyle name="Millares 4 2 3 4" xfId="1071" xr:uid="{00000000-0005-0000-0000-000032040000}"/>
    <cellStyle name="Millares 4 2 3 5" xfId="1072" xr:uid="{00000000-0005-0000-0000-000033040000}"/>
    <cellStyle name="Millares 4 2 3 6" xfId="1073" xr:uid="{00000000-0005-0000-0000-000034040000}"/>
    <cellStyle name="Millares 4 2 4" xfId="1074" xr:uid="{00000000-0005-0000-0000-000035040000}"/>
    <cellStyle name="Millares 4 2 4 2" xfId="1075" xr:uid="{00000000-0005-0000-0000-000036040000}"/>
    <cellStyle name="Millares 4 2 4 2 2" xfId="1076" xr:uid="{00000000-0005-0000-0000-000037040000}"/>
    <cellStyle name="Millares 4 2 4 2 2 2" xfId="1077" xr:uid="{00000000-0005-0000-0000-000038040000}"/>
    <cellStyle name="Millares 4 2 4 2 3" xfId="1078" xr:uid="{00000000-0005-0000-0000-000039040000}"/>
    <cellStyle name="Millares 4 2 4 3" xfId="1079" xr:uid="{00000000-0005-0000-0000-00003A040000}"/>
    <cellStyle name="Millares 4 2 4 3 2" xfId="1080" xr:uid="{00000000-0005-0000-0000-00003B040000}"/>
    <cellStyle name="Millares 4 2 4 4" xfId="1081" xr:uid="{00000000-0005-0000-0000-00003C040000}"/>
    <cellStyle name="Millares 4 2 4 5" xfId="1082" xr:uid="{00000000-0005-0000-0000-00003D040000}"/>
    <cellStyle name="Millares 4 2 4 6" xfId="1083" xr:uid="{00000000-0005-0000-0000-00003E040000}"/>
    <cellStyle name="Millares 4 2 5" xfId="1084" xr:uid="{00000000-0005-0000-0000-00003F040000}"/>
    <cellStyle name="Millares 4 2 5 2" xfId="1085" xr:uid="{00000000-0005-0000-0000-000040040000}"/>
    <cellStyle name="Millares 4 2 5 2 2" xfId="1086" xr:uid="{00000000-0005-0000-0000-000041040000}"/>
    <cellStyle name="Millares 4 2 5 3" xfId="1087" xr:uid="{00000000-0005-0000-0000-000042040000}"/>
    <cellStyle name="Millares 4 2 6" xfId="1088" xr:uid="{00000000-0005-0000-0000-000043040000}"/>
    <cellStyle name="Millares 4 2 6 2" xfId="1089" xr:uid="{00000000-0005-0000-0000-000044040000}"/>
    <cellStyle name="Millares 4 2 7" xfId="1090" xr:uid="{00000000-0005-0000-0000-000045040000}"/>
    <cellStyle name="Millares 4 2 8" xfId="1091" xr:uid="{00000000-0005-0000-0000-000046040000}"/>
    <cellStyle name="Millares 4 2 9" xfId="1092" xr:uid="{00000000-0005-0000-0000-000047040000}"/>
    <cellStyle name="Millares 4 3" xfId="1093" xr:uid="{00000000-0005-0000-0000-000048040000}"/>
    <cellStyle name="Millares 4 3 2" xfId="1094" xr:uid="{00000000-0005-0000-0000-000049040000}"/>
    <cellStyle name="Millares 4 3 2 2" xfId="1095" xr:uid="{00000000-0005-0000-0000-00004A040000}"/>
    <cellStyle name="Millares 4 3 2 2 2" xfId="1096" xr:uid="{00000000-0005-0000-0000-00004B040000}"/>
    <cellStyle name="Millares 4 3 2 2 2 2" xfId="1097" xr:uid="{00000000-0005-0000-0000-00004C040000}"/>
    <cellStyle name="Millares 4 3 2 2 3" xfId="1098" xr:uid="{00000000-0005-0000-0000-00004D040000}"/>
    <cellStyle name="Millares 4 3 2 3" xfId="1099" xr:uid="{00000000-0005-0000-0000-00004E040000}"/>
    <cellStyle name="Millares 4 3 2 3 2" xfId="1100" xr:uid="{00000000-0005-0000-0000-00004F040000}"/>
    <cellStyle name="Millares 4 3 2 4" xfId="1101" xr:uid="{00000000-0005-0000-0000-000050040000}"/>
    <cellStyle name="Millares 4 3 2 5" xfId="1102" xr:uid="{00000000-0005-0000-0000-000051040000}"/>
    <cellStyle name="Millares 4 3 2 6" xfId="1103" xr:uid="{00000000-0005-0000-0000-000052040000}"/>
    <cellStyle name="Millares 4 3 3" xfId="1104" xr:uid="{00000000-0005-0000-0000-000053040000}"/>
    <cellStyle name="Millares 4 3 3 2" xfId="1105" xr:uid="{00000000-0005-0000-0000-000054040000}"/>
    <cellStyle name="Millares 4 3 3 2 2" xfId="1106" xr:uid="{00000000-0005-0000-0000-000055040000}"/>
    <cellStyle name="Millares 4 3 3 2 2 2" xfId="1107" xr:uid="{00000000-0005-0000-0000-000056040000}"/>
    <cellStyle name="Millares 4 3 3 2 3" xfId="1108" xr:uid="{00000000-0005-0000-0000-000057040000}"/>
    <cellStyle name="Millares 4 3 3 3" xfId="1109" xr:uid="{00000000-0005-0000-0000-000058040000}"/>
    <cellStyle name="Millares 4 3 3 3 2" xfId="1110" xr:uid="{00000000-0005-0000-0000-000059040000}"/>
    <cellStyle name="Millares 4 3 3 4" xfId="1111" xr:uid="{00000000-0005-0000-0000-00005A040000}"/>
    <cellStyle name="Millares 4 3 3 5" xfId="1112" xr:uid="{00000000-0005-0000-0000-00005B040000}"/>
    <cellStyle name="Millares 4 3 3 6" xfId="1113" xr:uid="{00000000-0005-0000-0000-00005C040000}"/>
    <cellStyle name="Millares 4 3 4" xfId="1114" xr:uid="{00000000-0005-0000-0000-00005D040000}"/>
    <cellStyle name="Millares 4 3 4 2" xfId="1115" xr:uid="{00000000-0005-0000-0000-00005E040000}"/>
    <cellStyle name="Millares 4 3 4 2 2" xfId="1116" xr:uid="{00000000-0005-0000-0000-00005F040000}"/>
    <cellStyle name="Millares 4 3 4 2 2 2" xfId="1117" xr:uid="{00000000-0005-0000-0000-000060040000}"/>
    <cellStyle name="Millares 4 3 4 2 3" xfId="1118" xr:uid="{00000000-0005-0000-0000-000061040000}"/>
    <cellStyle name="Millares 4 3 4 3" xfId="1119" xr:uid="{00000000-0005-0000-0000-000062040000}"/>
    <cellStyle name="Millares 4 3 4 3 2" xfId="1120" xr:uid="{00000000-0005-0000-0000-000063040000}"/>
    <cellStyle name="Millares 4 3 4 4" xfId="1121" xr:uid="{00000000-0005-0000-0000-000064040000}"/>
    <cellStyle name="Millares 4 3 4 5" xfId="1122" xr:uid="{00000000-0005-0000-0000-000065040000}"/>
    <cellStyle name="Millares 4 3 4 6" xfId="1123" xr:uid="{00000000-0005-0000-0000-000066040000}"/>
    <cellStyle name="Millares 4 3 5" xfId="1124" xr:uid="{00000000-0005-0000-0000-000067040000}"/>
    <cellStyle name="Millares 4 3 5 2" xfId="1125" xr:uid="{00000000-0005-0000-0000-000068040000}"/>
    <cellStyle name="Millares 4 3 5 2 2" xfId="1126" xr:uid="{00000000-0005-0000-0000-000069040000}"/>
    <cellStyle name="Millares 4 3 5 3" xfId="1127" xr:uid="{00000000-0005-0000-0000-00006A040000}"/>
    <cellStyle name="Millares 4 3 6" xfId="1128" xr:uid="{00000000-0005-0000-0000-00006B040000}"/>
    <cellStyle name="Millares 4 3 6 2" xfId="1129" xr:uid="{00000000-0005-0000-0000-00006C040000}"/>
    <cellStyle name="Millares 4 3 7" xfId="1130" xr:uid="{00000000-0005-0000-0000-00006D040000}"/>
    <cellStyle name="Millares 4 3 8" xfId="1131" xr:uid="{00000000-0005-0000-0000-00006E040000}"/>
    <cellStyle name="Millares 4 3 9" xfId="1132" xr:uid="{00000000-0005-0000-0000-00006F040000}"/>
    <cellStyle name="Millares 4 4" xfId="1133" xr:uid="{00000000-0005-0000-0000-000070040000}"/>
    <cellStyle name="Millares 4 4 2" xfId="1134" xr:uid="{00000000-0005-0000-0000-000071040000}"/>
    <cellStyle name="Millares 4 4 2 2" xfId="1135" xr:uid="{00000000-0005-0000-0000-000072040000}"/>
    <cellStyle name="Millares 4 4 2 2 2" xfId="1136" xr:uid="{00000000-0005-0000-0000-000073040000}"/>
    <cellStyle name="Millares 4 4 2 2 2 2" xfId="1137" xr:uid="{00000000-0005-0000-0000-000074040000}"/>
    <cellStyle name="Millares 4 4 2 2 3" xfId="1138" xr:uid="{00000000-0005-0000-0000-000075040000}"/>
    <cellStyle name="Millares 4 4 2 3" xfId="1139" xr:uid="{00000000-0005-0000-0000-000076040000}"/>
    <cellStyle name="Millares 4 4 2 3 2" xfId="1140" xr:uid="{00000000-0005-0000-0000-000077040000}"/>
    <cellStyle name="Millares 4 4 2 4" xfId="1141" xr:uid="{00000000-0005-0000-0000-000078040000}"/>
    <cellStyle name="Millares 4 4 2 5" xfId="1142" xr:uid="{00000000-0005-0000-0000-000079040000}"/>
    <cellStyle name="Millares 4 4 2 6" xfId="1143" xr:uid="{00000000-0005-0000-0000-00007A040000}"/>
    <cellStyle name="Millares 4 4 3" xfId="1144" xr:uid="{00000000-0005-0000-0000-00007B040000}"/>
    <cellStyle name="Millares 4 4 3 2" xfId="1145" xr:uid="{00000000-0005-0000-0000-00007C040000}"/>
    <cellStyle name="Millares 4 4 3 2 2" xfId="1146" xr:uid="{00000000-0005-0000-0000-00007D040000}"/>
    <cellStyle name="Millares 4 4 3 2 2 2" xfId="1147" xr:uid="{00000000-0005-0000-0000-00007E040000}"/>
    <cellStyle name="Millares 4 4 3 2 3" xfId="1148" xr:uid="{00000000-0005-0000-0000-00007F040000}"/>
    <cellStyle name="Millares 4 4 3 3" xfId="1149" xr:uid="{00000000-0005-0000-0000-000080040000}"/>
    <cellStyle name="Millares 4 4 3 3 2" xfId="1150" xr:uid="{00000000-0005-0000-0000-000081040000}"/>
    <cellStyle name="Millares 4 4 3 4" xfId="1151" xr:uid="{00000000-0005-0000-0000-000082040000}"/>
    <cellStyle name="Millares 4 4 3 5" xfId="1152" xr:uid="{00000000-0005-0000-0000-000083040000}"/>
    <cellStyle name="Millares 4 4 3 6" xfId="1153" xr:uid="{00000000-0005-0000-0000-000084040000}"/>
    <cellStyle name="Millares 4 4 4" xfId="1154" xr:uid="{00000000-0005-0000-0000-000085040000}"/>
    <cellStyle name="Millares 4 4 4 2" xfId="1155" xr:uid="{00000000-0005-0000-0000-000086040000}"/>
    <cellStyle name="Millares 4 4 4 2 2" xfId="1156" xr:uid="{00000000-0005-0000-0000-000087040000}"/>
    <cellStyle name="Millares 4 4 4 2 2 2" xfId="1157" xr:uid="{00000000-0005-0000-0000-000088040000}"/>
    <cellStyle name="Millares 4 4 4 2 3" xfId="1158" xr:uid="{00000000-0005-0000-0000-000089040000}"/>
    <cellStyle name="Millares 4 4 4 3" xfId="1159" xr:uid="{00000000-0005-0000-0000-00008A040000}"/>
    <cellStyle name="Millares 4 4 4 3 2" xfId="1160" xr:uid="{00000000-0005-0000-0000-00008B040000}"/>
    <cellStyle name="Millares 4 4 4 4" xfId="1161" xr:uid="{00000000-0005-0000-0000-00008C040000}"/>
    <cellStyle name="Millares 4 4 4 5" xfId="1162" xr:uid="{00000000-0005-0000-0000-00008D040000}"/>
    <cellStyle name="Millares 4 4 4 6" xfId="1163" xr:uid="{00000000-0005-0000-0000-00008E040000}"/>
    <cellStyle name="Millares 4 4 5" xfId="1164" xr:uid="{00000000-0005-0000-0000-00008F040000}"/>
    <cellStyle name="Millares 4 4 5 2" xfId="1165" xr:uid="{00000000-0005-0000-0000-000090040000}"/>
    <cellStyle name="Millares 4 4 5 2 2" xfId="1166" xr:uid="{00000000-0005-0000-0000-000091040000}"/>
    <cellStyle name="Millares 4 4 5 3" xfId="1167" xr:uid="{00000000-0005-0000-0000-000092040000}"/>
    <cellStyle name="Millares 4 4 6" xfId="1168" xr:uid="{00000000-0005-0000-0000-000093040000}"/>
    <cellStyle name="Millares 4 4 6 2" xfId="1169" xr:uid="{00000000-0005-0000-0000-000094040000}"/>
    <cellStyle name="Millares 4 4 7" xfId="1170" xr:uid="{00000000-0005-0000-0000-000095040000}"/>
    <cellStyle name="Millares 4 4 8" xfId="1171" xr:uid="{00000000-0005-0000-0000-000096040000}"/>
    <cellStyle name="Millares 4 4 9" xfId="1172" xr:uid="{00000000-0005-0000-0000-000097040000}"/>
    <cellStyle name="Millares 4 5" xfId="1173" xr:uid="{00000000-0005-0000-0000-000098040000}"/>
    <cellStyle name="Millares 4 5 2" xfId="1174" xr:uid="{00000000-0005-0000-0000-000099040000}"/>
    <cellStyle name="Millares 4 5 2 2" xfId="1175" xr:uid="{00000000-0005-0000-0000-00009A040000}"/>
    <cellStyle name="Millares 4 5 2 2 2" xfId="1176" xr:uid="{00000000-0005-0000-0000-00009B040000}"/>
    <cellStyle name="Millares 4 5 2 2 2 2" xfId="1177" xr:uid="{00000000-0005-0000-0000-00009C040000}"/>
    <cellStyle name="Millares 4 5 2 2 3" xfId="1178" xr:uid="{00000000-0005-0000-0000-00009D040000}"/>
    <cellStyle name="Millares 4 5 2 3" xfId="1179" xr:uid="{00000000-0005-0000-0000-00009E040000}"/>
    <cellStyle name="Millares 4 5 2 3 2" xfId="1180" xr:uid="{00000000-0005-0000-0000-00009F040000}"/>
    <cellStyle name="Millares 4 5 2 4" xfId="1181" xr:uid="{00000000-0005-0000-0000-0000A0040000}"/>
    <cellStyle name="Millares 4 5 2 5" xfId="1182" xr:uid="{00000000-0005-0000-0000-0000A1040000}"/>
    <cellStyle name="Millares 4 5 2 6" xfId="1183" xr:uid="{00000000-0005-0000-0000-0000A2040000}"/>
    <cellStyle name="Millares 4 5 3" xfId="1184" xr:uid="{00000000-0005-0000-0000-0000A3040000}"/>
    <cellStyle name="Millares 4 5 3 2" xfId="1185" xr:uid="{00000000-0005-0000-0000-0000A4040000}"/>
    <cellStyle name="Millares 4 5 3 2 2" xfId="1186" xr:uid="{00000000-0005-0000-0000-0000A5040000}"/>
    <cellStyle name="Millares 4 5 3 2 2 2" xfId="1187" xr:uid="{00000000-0005-0000-0000-0000A6040000}"/>
    <cellStyle name="Millares 4 5 3 2 3" xfId="1188" xr:uid="{00000000-0005-0000-0000-0000A7040000}"/>
    <cellStyle name="Millares 4 5 3 3" xfId="1189" xr:uid="{00000000-0005-0000-0000-0000A8040000}"/>
    <cellStyle name="Millares 4 5 3 3 2" xfId="1190" xr:uid="{00000000-0005-0000-0000-0000A9040000}"/>
    <cellStyle name="Millares 4 5 3 4" xfId="1191" xr:uid="{00000000-0005-0000-0000-0000AA040000}"/>
    <cellStyle name="Millares 4 5 3 5" xfId="1192" xr:uid="{00000000-0005-0000-0000-0000AB040000}"/>
    <cellStyle name="Millares 4 5 3 6" xfId="1193" xr:uid="{00000000-0005-0000-0000-0000AC040000}"/>
    <cellStyle name="Millares 4 5 4" xfId="1194" xr:uid="{00000000-0005-0000-0000-0000AD040000}"/>
    <cellStyle name="Millares 4 5 4 2" xfId="1195" xr:uid="{00000000-0005-0000-0000-0000AE040000}"/>
    <cellStyle name="Millares 4 5 4 2 2" xfId="1196" xr:uid="{00000000-0005-0000-0000-0000AF040000}"/>
    <cellStyle name="Millares 4 5 4 2 2 2" xfId="1197" xr:uid="{00000000-0005-0000-0000-0000B0040000}"/>
    <cellStyle name="Millares 4 5 4 2 3" xfId="1198" xr:uid="{00000000-0005-0000-0000-0000B1040000}"/>
    <cellStyle name="Millares 4 5 4 3" xfId="1199" xr:uid="{00000000-0005-0000-0000-0000B2040000}"/>
    <cellStyle name="Millares 4 5 4 3 2" xfId="1200" xr:uid="{00000000-0005-0000-0000-0000B3040000}"/>
    <cellStyle name="Millares 4 5 4 4" xfId="1201" xr:uid="{00000000-0005-0000-0000-0000B4040000}"/>
    <cellStyle name="Millares 4 5 4 5" xfId="1202" xr:uid="{00000000-0005-0000-0000-0000B5040000}"/>
    <cellStyle name="Millares 4 5 4 6" xfId="1203" xr:uid="{00000000-0005-0000-0000-0000B6040000}"/>
    <cellStyle name="Millares 4 5 5" xfId="1204" xr:uid="{00000000-0005-0000-0000-0000B7040000}"/>
    <cellStyle name="Millares 4 5 5 2" xfId="1205" xr:uid="{00000000-0005-0000-0000-0000B8040000}"/>
    <cellStyle name="Millares 4 5 5 2 2" xfId="1206" xr:uid="{00000000-0005-0000-0000-0000B9040000}"/>
    <cellStyle name="Millares 4 5 5 3" xfId="1207" xr:uid="{00000000-0005-0000-0000-0000BA040000}"/>
    <cellStyle name="Millares 4 5 6" xfId="1208" xr:uid="{00000000-0005-0000-0000-0000BB040000}"/>
    <cellStyle name="Millares 4 5 6 2" xfId="1209" xr:uid="{00000000-0005-0000-0000-0000BC040000}"/>
    <cellStyle name="Millares 4 5 7" xfId="1210" xr:uid="{00000000-0005-0000-0000-0000BD040000}"/>
    <cellStyle name="Millares 4 5 8" xfId="1211" xr:uid="{00000000-0005-0000-0000-0000BE040000}"/>
    <cellStyle name="Millares 4 5 9" xfId="1212" xr:uid="{00000000-0005-0000-0000-0000BF040000}"/>
    <cellStyle name="Millares 4 6" xfId="1213" xr:uid="{00000000-0005-0000-0000-0000C0040000}"/>
    <cellStyle name="Millares 4 6 2" xfId="1214" xr:uid="{00000000-0005-0000-0000-0000C1040000}"/>
    <cellStyle name="Millares 4 6 2 2" xfId="1215" xr:uid="{00000000-0005-0000-0000-0000C2040000}"/>
    <cellStyle name="Millares 4 6 2 2 2" xfId="1216" xr:uid="{00000000-0005-0000-0000-0000C3040000}"/>
    <cellStyle name="Millares 4 6 2 2 2 2" xfId="1217" xr:uid="{00000000-0005-0000-0000-0000C4040000}"/>
    <cellStyle name="Millares 4 6 2 2 3" xfId="1218" xr:uid="{00000000-0005-0000-0000-0000C5040000}"/>
    <cellStyle name="Millares 4 6 2 3" xfId="1219" xr:uid="{00000000-0005-0000-0000-0000C6040000}"/>
    <cellStyle name="Millares 4 6 2 3 2" xfId="1220" xr:uid="{00000000-0005-0000-0000-0000C7040000}"/>
    <cellStyle name="Millares 4 6 2 4" xfId="1221" xr:uid="{00000000-0005-0000-0000-0000C8040000}"/>
    <cellStyle name="Millares 4 6 2 5" xfId="1222" xr:uid="{00000000-0005-0000-0000-0000C9040000}"/>
    <cellStyle name="Millares 4 6 2 6" xfId="1223" xr:uid="{00000000-0005-0000-0000-0000CA040000}"/>
    <cellStyle name="Millares 4 6 3" xfId="1224" xr:uid="{00000000-0005-0000-0000-0000CB040000}"/>
    <cellStyle name="Millares 4 6 3 2" xfId="1225" xr:uid="{00000000-0005-0000-0000-0000CC040000}"/>
    <cellStyle name="Millares 4 6 3 2 2" xfId="1226" xr:uid="{00000000-0005-0000-0000-0000CD040000}"/>
    <cellStyle name="Millares 4 6 3 2 2 2" xfId="1227" xr:uid="{00000000-0005-0000-0000-0000CE040000}"/>
    <cellStyle name="Millares 4 6 3 2 3" xfId="1228" xr:uid="{00000000-0005-0000-0000-0000CF040000}"/>
    <cellStyle name="Millares 4 6 3 3" xfId="1229" xr:uid="{00000000-0005-0000-0000-0000D0040000}"/>
    <cellStyle name="Millares 4 6 3 3 2" xfId="1230" xr:uid="{00000000-0005-0000-0000-0000D1040000}"/>
    <cellStyle name="Millares 4 6 3 4" xfId="1231" xr:uid="{00000000-0005-0000-0000-0000D2040000}"/>
    <cellStyle name="Millares 4 6 3 5" xfId="1232" xr:uid="{00000000-0005-0000-0000-0000D3040000}"/>
    <cellStyle name="Millares 4 6 3 6" xfId="1233" xr:uid="{00000000-0005-0000-0000-0000D4040000}"/>
    <cellStyle name="Millares 4 6 4" xfId="1234" xr:uid="{00000000-0005-0000-0000-0000D5040000}"/>
    <cellStyle name="Millares 4 6 4 2" xfId="1235" xr:uid="{00000000-0005-0000-0000-0000D6040000}"/>
    <cellStyle name="Millares 4 6 4 2 2" xfId="1236" xr:uid="{00000000-0005-0000-0000-0000D7040000}"/>
    <cellStyle name="Millares 4 6 4 2 2 2" xfId="1237" xr:uid="{00000000-0005-0000-0000-0000D8040000}"/>
    <cellStyle name="Millares 4 6 4 2 3" xfId="1238" xr:uid="{00000000-0005-0000-0000-0000D9040000}"/>
    <cellStyle name="Millares 4 6 4 3" xfId="1239" xr:uid="{00000000-0005-0000-0000-0000DA040000}"/>
    <cellStyle name="Millares 4 6 4 3 2" xfId="1240" xr:uid="{00000000-0005-0000-0000-0000DB040000}"/>
    <cellStyle name="Millares 4 6 4 4" xfId="1241" xr:uid="{00000000-0005-0000-0000-0000DC040000}"/>
    <cellStyle name="Millares 4 6 4 5" xfId="1242" xr:uid="{00000000-0005-0000-0000-0000DD040000}"/>
    <cellStyle name="Millares 4 6 4 6" xfId="1243" xr:uid="{00000000-0005-0000-0000-0000DE040000}"/>
    <cellStyle name="Millares 4 6 5" xfId="1244" xr:uid="{00000000-0005-0000-0000-0000DF040000}"/>
    <cellStyle name="Millares 4 6 5 2" xfId="1245" xr:uid="{00000000-0005-0000-0000-0000E0040000}"/>
    <cellStyle name="Millares 4 6 5 2 2" xfId="1246" xr:uid="{00000000-0005-0000-0000-0000E1040000}"/>
    <cellStyle name="Millares 4 6 5 3" xfId="1247" xr:uid="{00000000-0005-0000-0000-0000E2040000}"/>
    <cellStyle name="Millares 4 6 6" xfId="1248" xr:uid="{00000000-0005-0000-0000-0000E3040000}"/>
    <cellStyle name="Millares 4 6 6 2" xfId="1249" xr:uid="{00000000-0005-0000-0000-0000E4040000}"/>
    <cellStyle name="Millares 4 6 7" xfId="1250" xr:uid="{00000000-0005-0000-0000-0000E5040000}"/>
    <cellStyle name="Millares 4 6 8" xfId="1251" xr:uid="{00000000-0005-0000-0000-0000E6040000}"/>
    <cellStyle name="Millares 4 6 9" xfId="1252" xr:uid="{00000000-0005-0000-0000-0000E7040000}"/>
    <cellStyle name="Millares 4 7" xfId="1253" xr:uid="{00000000-0005-0000-0000-0000E8040000}"/>
    <cellStyle name="Millares 4 8" xfId="1254" xr:uid="{00000000-0005-0000-0000-0000E9040000}"/>
    <cellStyle name="Millares 5" xfId="1255" xr:uid="{00000000-0005-0000-0000-0000EA040000}"/>
    <cellStyle name="Millares 5 2" xfId="1256" xr:uid="{00000000-0005-0000-0000-0000EB040000}"/>
    <cellStyle name="Millares 5 3" xfId="1257" xr:uid="{00000000-0005-0000-0000-0000EC040000}"/>
    <cellStyle name="Millares 5 4" xfId="1258" xr:uid="{00000000-0005-0000-0000-0000ED040000}"/>
    <cellStyle name="Millares 5 5" xfId="1259" xr:uid="{00000000-0005-0000-0000-0000EE040000}"/>
    <cellStyle name="Millares 6" xfId="1260" xr:uid="{00000000-0005-0000-0000-0000EF040000}"/>
    <cellStyle name="Millares 6 2" xfId="1261" xr:uid="{00000000-0005-0000-0000-0000F0040000}"/>
    <cellStyle name="Millares 6 3" xfId="1262" xr:uid="{00000000-0005-0000-0000-0000F1040000}"/>
    <cellStyle name="Millares 6 4" xfId="1263" xr:uid="{00000000-0005-0000-0000-0000F2040000}"/>
    <cellStyle name="Millares 7" xfId="1264" xr:uid="{00000000-0005-0000-0000-0000F3040000}"/>
    <cellStyle name="Millares 7 2" xfId="1265" xr:uid="{00000000-0005-0000-0000-0000F4040000}"/>
    <cellStyle name="Millares 7 2 2" xfId="1266" xr:uid="{00000000-0005-0000-0000-0000F5040000}"/>
    <cellStyle name="Millares 7 2 2 2" xfId="1267" xr:uid="{00000000-0005-0000-0000-0000F6040000}"/>
    <cellStyle name="Millares 7 2 2 2 2" xfId="1268" xr:uid="{00000000-0005-0000-0000-0000F7040000}"/>
    <cellStyle name="Millares 7 2 2 3" xfId="1269" xr:uid="{00000000-0005-0000-0000-0000F8040000}"/>
    <cellStyle name="Millares 7 2 3" xfId="1270" xr:uid="{00000000-0005-0000-0000-0000F9040000}"/>
    <cellStyle name="Millares 7 2 3 2" xfId="1271" xr:uid="{00000000-0005-0000-0000-0000FA040000}"/>
    <cellStyle name="Millares 7 2 3 2 2" xfId="1272" xr:uid="{00000000-0005-0000-0000-0000FB040000}"/>
    <cellStyle name="Millares 7 2 3 3" xfId="1273" xr:uid="{00000000-0005-0000-0000-0000FC040000}"/>
    <cellStyle name="Millares 7 2 4" xfId="1274" xr:uid="{00000000-0005-0000-0000-0000FD040000}"/>
    <cellStyle name="Millares 7 2 5" xfId="1275" xr:uid="{00000000-0005-0000-0000-0000FE040000}"/>
    <cellStyle name="Millares 7 2 6" xfId="1276" xr:uid="{00000000-0005-0000-0000-0000FF040000}"/>
    <cellStyle name="Millares 7 2_Sheet2" xfId="1277" xr:uid="{00000000-0005-0000-0000-000000050000}"/>
    <cellStyle name="Millares 7 3" xfId="1278" xr:uid="{00000000-0005-0000-0000-000001050000}"/>
    <cellStyle name="Millares 7 4" xfId="1279" xr:uid="{00000000-0005-0000-0000-000002050000}"/>
    <cellStyle name="Millares 7 5" xfId="1280" xr:uid="{00000000-0005-0000-0000-000003050000}"/>
    <cellStyle name="Millares 8" xfId="1281" xr:uid="{00000000-0005-0000-0000-000004050000}"/>
    <cellStyle name="Millares 8 2" xfId="1282" xr:uid="{00000000-0005-0000-0000-000005050000}"/>
    <cellStyle name="Millares 8 2 2" xfId="1283" xr:uid="{00000000-0005-0000-0000-000006050000}"/>
    <cellStyle name="Millares 8 2 2 2" xfId="1284" xr:uid="{00000000-0005-0000-0000-000007050000}"/>
    <cellStyle name="Millares 8 2 3" xfId="1285" xr:uid="{00000000-0005-0000-0000-000008050000}"/>
    <cellStyle name="Millares 8 2 4" xfId="1286" xr:uid="{00000000-0005-0000-0000-000009050000}"/>
    <cellStyle name="Millares 8 3" xfId="1287" xr:uid="{00000000-0005-0000-0000-00000A050000}"/>
    <cellStyle name="Millares 8 3 2" xfId="1288" xr:uid="{00000000-0005-0000-0000-00000B050000}"/>
    <cellStyle name="Millares 8 4" xfId="1289" xr:uid="{00000000-0005-0000-0000-00000C050000}"/>
    <cellStyle name="Millares 8 5" xfId="1290" xr:uid="{00000000-0005-0000-0000-00000D050000}"/>
    <cellStyle name="Millares 8_Sheet2" xfId="1291" xr:uid="{00000000-0005-0000-0000-00000E050000}"/>
    <cellStyle name="Millares 9" xfId="1292" xr:uid="{00000000-0005-0000-0000-00000F050000}"/>
    <cellStyle name="Millares 9 2" xfId="1293" xr:uid="{00000000-0005-0000-0000-000010050000}"/>
    <cellStyle name="Millares 9 2 2" xfId="1294" xr:uid="{00000000-0005-0000-0000-000011050000}"/>
    <cellStyle name="Millares 9 3" xfId="1295" xr:uid="{00000000-0005-0000-0000-000012050000}"/>
    <cellStyle name="Millares 9 4" xfId="1296" xr:uid="{00000000-0005-0000-0000-000013050000}"/>
    <cellStyle name="Moneda 10" xfId="1347" xr:uid="{00000000-0005-0000-0000-000046050000}"/>
    <cellStyle name="Moneda 10 2" xfId="1348" xr:uid="{00000000-0005-0000-0000-000047050000}"/>
    <cellStyle name="Moneda 10 3" xfId="1349" xr:uid="{00000000-0005-0000-0000-000048050000}"/>
    <cellStyle name="Moneda 11" xfId="1350" xr:uid="{00000000-0005-0000-0000-000049050000}"/>
    <cellStyle name="Moneda 11 2" xfId="1351" xr:uid="{00000000-0005-0000-0000-00004A050000}"/>
    <cellStyle name="Moneda 11 3" xfId="1352" xr:uid="{00000000-0005-0000-0000-00004B050000}"/>
    <cellStyle name="Moneda 12" xfId="1353" xr:uid="{00000000-0005-0000-0000-00004C050000}"/>
    <cellStyle name="Moneda 12 2" xfId="1354" xr:uid="{00000000-0005-0000-0000-00004D050000}"/>
    <cellStyle name="Moneda 12 3" xfId="1355" xr:uid="{00000000-0005-0000-0000-00004E050000}"/>
    <cellStyle name="Moneda 13" xfId="1356" xr:uid="{00000000-0005-0000-0000-00004F050000}"/>
    <cellStyle name="Moneda 13 2" xfId="1357" xr:uid="{00000000-0005-0000-0000-000050050000}"/>
    <cellStyle name="Moneda 13 3" xfId="1358" xr:uid="{00000000-0005-0000-0000-000051050000}"/>
    <cellStyle name="Moneda 14" xfId="1359" xr:uid="{00000000-0005-0000-0000-000052050000}"/>
    <cellStyle name="Moneda 14 2" xfId="1360" xr:uid="{00000000-0005-0000-0000-000053050000}"/>
    <cellStyle name="Moneda 15" xfId="1361" xr:uid="{00000000-0005-0000-0000-000054050000}"/>
    <cellStyle name="Moneda 16" xfId="1362" xr:uid="{00000000-0005-0000-0000-000055050000}"/>
    <cellStyle name="Moneda 2" xfId="1363" xr:uid="{00000000-0005-0000-0000-000056050000}"/>
    <cellStyle name="Moneda 2 2" xfId="1364" xr:uid="{00000000-0005-0000-0000-000057050000}"/>
    <cellStyle name="Moneda 2 2 2" xfId="1365" xr:uid="{00000000-0005-0000-0000-000058050000}"/>
    <cellStyle name="Moneda 2 2 2 2" xfId="1366" xr:uid="{00000000-0005-0000-0000-000059050000}"/>
    <cellStyle name="Moneda 2 3" xfId="1367" xr:uid="{00000000-0005-0000-0000-00005A050000}"/>
    <cellStyle name="Moneda 2 3 2" xfId="1368" xr:uid="{00000000-0005-0000-0000-00005B050000}"/>
    <cellStyle name="Moneda 2 4" xfId="1369" xr:uid="{00000000-0005-0000-0000-00005C050000}"/>
    <cellStyle name="Moneda 2 5" xfId="1370" xr:uid="{00000000-0005-0000-0000-00005D050000}"/>
    <cellStyle name="Moneda 2 5 2" xfId="1371" xr:uid="{00000000-0005-0000-0000-00005E050000}"/>
    <cellStyle name="Moneda 2 6" xfId="1372" xr:uid="{00000000-0005-0000-0000-00005F050000}"/>
    <cellStyle name="Moneda 2_Sheet2" xfId="1373" xr:uid="{00000000-0005-0000-0000-000060050000}"/>
    <cellStyle name="Moneda 3" xfId="1374" xr:uid="{00000000-0005-0000-0000-000061050000}"/>
    <cellStyle name="Moneda 3 2" xfId="1375" xr:uid="{00000000-0005-0000-0000-000062050000}"/>
    <cellStyle name="Moneda 3 3" xfId="1376" xr:uid="{00000000-0005-0000-0000-000063050000}"/>
    <cellStyle name="Moneda 3 4" xfId="1377" xr:uid="{00000000-0005-0000-0000-000064050000}"/>
    <cellStyle name="Moneda 4" xfId="1378" xr:uid="{00000000-0005-0000-0000-000065050000}"/>
    <cellStyle name="Moneda 4 2" xfId="1379" xr:uid="{00000000-0005-0000-0000-000066050000}"/>
    <cellStyle name="Moneda 4 3" xfId="1380" xr:uid="{00000000-0005-0000-0000-000067050000}"/>
    <cellStyle name="Moneda 5" xfId="1381" xr:uid="{00000000-0005-0000-0000-000068050000}"/>
    <cellStyle name="Moneda 5 2" xfId="1382" xr:uid="{00000000-0005-0000-0000-000069050000}"/>
    <cellStyle name="Moneda 5 3" xfId="1383" xr:uid="{00000000-0005-0000-0000-00006A050000}"/>
    <cellStyle name="Moneda 6" xfId="1384" xr:uid="{00000000-0005-0000-0000-00006B050000}"/>
    <cellStyle name="Moneda 6 2" xfId="1385" xr:uid="{00000000-0005-0000-0000-00006C050000}"/>
    <cellStyle name="Moneda 6 3" xfId="1386" xr:uid="{00000000-0005-0000-0000-00006D050000}"/>
    <cellStyle name="Moneda 7" xfId="1387" xr:uid="{00000000-0005-0000-0000-00006E050000}"/>
    <cellStyle name="Moneda 7 2" xfId="1388" xr:uid="{00000000-0005-0000-0000-00006F050000}"/>
    <cellStyle name="Moneda 7 3" xfId="1389" xr:uid="{00000000-0005-0000-0000-000070050000}"/>
    <cellStyle name="Moneda 8" xfId="1390" xr:uid="{00000000-0005-0000-0000-000071050000}"/>
    <cellStyle name="Moneda 8 2" xfId="1391" xr:uid="{00000000-0005-0000-0000-000072050000}"/>
    <cellStyle name="Moneda 8 3" xfId="1392" xr:uid="{00000000-0005-0000-0000-000073050000}"/>
    <cellStyle name="Moneda 9" xfId="1393" xr:uid="{00000000-0005-0000-0000-000074050000}"/>
    <cellStyle name="Moneda 9 2" xfId="1394" xr:uid="{00000000-0005-0000-0000-000075050000}"/>
    <cellStyle name="Moneda 9 3" xfId="1395" xr:uid="{00000000-0005-0000-0000-000076050000}"/>
    <cellStyle name="Neutral 2" xfId="1396" xr:uid="{00000000-0005-0000-0000-000077050000}"/>
    <cellStyle name="Neutral 2 2" xfId="1397" xr:uid="{00000000-0005-0000-0000-000078050000}"/>
    <cellStyle name="Neutral 2 2 2" xfId="1398" xr:uid="{00000000-0005-0000-0000-000079050000}"/>
    <cellStyle name="Neutral 2 3" xfId="1399" xr:uid="{00000000-0005-0000-0000-00007A050000}"/>
    <cellStyle name="Neutral 2 4" xfId="1400" xr:uid="{00000000-0005-0000-0000-00007B050000}"/>
    <cellStyle name="Neutral 3" xfId="1401" xr:uid="{00000000-0005-0000-0000-00007C050000}"/>
    <cellStyle name="Neutral 3 2" xfId="1402" xr:uid="{00000000-0005-0000-0000-00007D050000}"/>
    <cellStyle name="Neutral 3 3" xfId="1403" xr:uid="{00000000-0005-0000-0000-00007E050000}"/>
    <cellStyle name="Neutral 4" xfId="1404" xr:uid="{00000000-0005-0000-0000-00007F050000}"/>
    <cellStyle name="Neutral 4 2" xfId="1405" xr:uid="{00000000-0005-0000-0000-000080050000}"/>
    <cellStyle name="Neutral 5" xfId="1406" xr:uid="{00000000-0005-0000-0000-000081050000}"/>
    <cellStyle name="Normal" xfId="0" builtinId="0"/>
    <cellStyle name="Normal 10" xfId="1407" xr:uid="{00000000-0005-0000-0000-000082050000}"/>
    <cellStyle name="Normal 10 10" xfId="1408" xr:uid="{00000000-0005-0000-0000-000083050000}"/>
    <cellStyle name="Normal 10 10 2" xfId="1409" xr:uid="{00000000-0005-0000-0000-000084050000}"/>
    <cellStyle name="Normal 10 10 3" xfId="1410" xr:uid="{00000000-0005-0000-0000-000085050000}"/>
    <cellStyle name="Normal 10 2" xfId="1411" xr:uid="{00000000-0005-0000-0000-000086050000}"/>
    <cellStyle name="Normal 10 2 2" xfId="1412" xr:uid="{00000000-0005-0000-0000-000087050000}"/>
    <cellStyle name="Normal 10 3" xfId="1413" xr:uid="{00000000-0005-0000-0000-000088050000}"/>
    <cellStyle name="Normal 11" xfId="1414" xr:uid="{00000000-0005-0000-0000-000089050000}"/>
    <cellStyle name="Normal 11 2" xfId="1415" xr:uid="{00000000-0005-0000-0000-00008A050000}"/>
    <cellStyle name="Normal 11 3" xfId="1416" xr:uid="{00000000-0005-0000-0000-00008B050000}"/>
    <cellStyle name="Normal 12" xfId="1417" xr:uid="{00000000-0005-0000-0000-00008C050000}"/>
    <cellStyle name="Normal 13" xfId="1418" xr:uid="{00000000-0005-0000-0000-00008D050000}"/>
    <cellStyle name="Normal 13 2" xfId="1419" xr:uid="{00000000-0005-0000-0000-00008E050000}"/>
    <cellStyle name="Normal 137" xfId="1420" xr:uid="{00000000-0005-0000-0000-00008F050000}"/>
    <cellStyle name="Normal 14" xfId="1421" xr:uid="{00000000-0005-0000-0000-000090050000}"/>
    <cellStyle name="Normal 14 2" xfId="1422" xr:uid="{00000000-0005-0000-0000-000091050000}"/>
    <cellStyle name="Normal 14 2 2" xfId="1423" xr:uid="{00000000-0005-0000-0000-000092050000}"/>
    <cellStyle name="Normal 14 2 3 3 3 3" xfId="1424" xr:uid="{00000000-0005-0000-0000-000093050000}"/>
    <cellStyle name="Normal 14 2 3 3 4" xfId="1425" xr:uid="{00000000-0005-0000-0000-000094050000}"/>
    <cellStyle name="Normal 14 3" xfId="1426" xr:uid="{00000000-0005-0000-0000-000095050000}"/>
    <cellStyle name="Normal 14 3 2" xfId="1427" xr:uid="{00000000-0005-0000-0000-000096050000}"/>
    <cellStyle name="Normal 14 4" xfId="1428" xr:uid="{00000000-0005-0000-0000-000097050000}"/>
    <cellStyle name="Normal 15" xfId="1429" xr:uid="{00000000-0005-0000-0000-000098050000}"/>
    <cellStyle name="Normal 15 2" xfId="1430" xr:uid="{00000000-0005-0000-0000-000099050000}"/>
    <cellStyle name="Normal 15 2 2" xfId="1431" xr:uid="{00000000-0005-0000-0000-00009A050000}"/>
    <cellStyle name="Normal 15 3" xfId="1432" xr:uid="{00000000-0005-0000-0000-00009B050000}"/>
    <cellStyle name="Normal 15 4" xfId="1433" xr:uid="{00000000-0005-0000-0000-00009C050000}"/>
    <cellStyle name="Normal 15 5" xfId="1434" xr:uid="{00000000-0005-0000-0000-00009D050000}"/>
    <cellStyle name="Normal 16" xfId="1435" xr:uid="{00000000-0005-0000-0000-00009E050000}"/>
    <cellStyle name="Normal 17" xfId="1436" xr:uid="{00000000-0005-0000-0000-00009F050000}"/>
    <cellStyle name="Normal 2" xfId="1437" xr:uid="{00000000-0005-0000-0000-0000A0050000}"/>
    <cellStyle name="Normal 2 10 2" xfId="1438" xr:uid="{00000000-0005-0000-0000-0000A1050000}"/>
    <cellStyle name="Normal 2 10 3" xfId="1439" xr:uid="{00000000-0005-0000-0000-0000A2050000}"/>
    <cellStyle name="Normal 2 10 3 2" xfId="1440" xr:uid="{00000000-0005-0000-0000-0000A3050000}"/>
    <cellStyle name="Normal 2 10 3 3" xfId="1441" xr:uid="{00000000-0005-0000-0000-0000A4050000}"/>
    <cellStyle name="Normal 2 11 2" xfId="1442" xr:uid="{00000000-0005-0000-0000-0000A5050000}"/>
    <cellStyle name="Normal 2 2" xfId="1443" xr:uid="{00000000-0005-0000-0000-0000A6050000}"/>
    <cellStyle name="Normal 2 2 10" xfId="1444" xr:uid="{00000000-0005-0000-0000-0000A7050000}"/>
    <cellStyle name="Normal 2 2 11" xfId="1445" xr:uid="{00000000-0005-0000-0000-0000A8050000}"/>
    <cellStyle name="Normal 2 2 2" xfId="1446" xr:uid="{00000000-0005-0000-0000-0000A9050000}"/>
    <cellStyle name="Normal 2 2 2 2" xfId="1447" xr:uid="{00000000-0005-0000-0000-0000AA050000}"/>
    <cellStyle name="Normal 2 2 2 2 2" xfId="1448" xr:uid="{00000000-0005-0000-0000-0000AB050000}"/>
    <cellStyle name="Normal 2 2 2 2 2 2" xfId="1449" xr:uid="{00000000-0005-0000-0000-0000AC050000}"/>
    <cellStyle name="Normal 2 2 2 3" xfId="1450" xr:uid="{00000000-0005-0000-0000-0000AD050000}"/>
    <cellStyle name="Normal 2 2 2 3 2" xfId="1451" xr:uid="{00000000-0005-0000-0000-0000AE050000}"/>
    <cellStyle name="Normal 2 2 2 3 2 2" xfId="1452" xr:uid="{00000000-0005-0000-0000-0000AF050000}"/>
    <cellStyle name="Normal 2 2 2 3 2 2 2" xfId="1453" xr:uid="{00000000-0005-0000-0000-0000B0050000}"/>
    <cellStyle name="Normal 2 2 2 3 2 3" xfId="1454" xr:uid="{00000000-0005-0000-0000-0000B1050000}"/>
    <cellStyle name="Normal 2 2 2 3 2 3 2" xfId="1455" xr:uid="{00000000-0005-0000-0000-0000B2050000}"/>
    <cellStyle name="Normal 2 2 2 3 2 4" xfId="1456" xr:uid="{00000000-0005-0000-0000-0000B3050000}"/>
    <cellStyle name="Normal 2 2 2 3 3" xfId="1457" xr:uid="{00000000-0005-0000-0000-0000B4050000}"/>
    <cellStyle name="Normal 2 2 2 3 3 2" xfId="1458" xr:uid="{00000000-0005-0000-0000-0000B5050000}"/>
    <cellStyle name="Normal 2 2 2 3 3 2 2" xfId="1459" xr:uid="{00000000-0005-0000-0000-0000B6050000}"/>
    <cellStyle name="Normal 2 2 2 3 3 3" xfId="1460" xr:uid="{00000000-0005-0000-0000-0000B7050000}"/>
    <cellStyle name="Normal 2 2 2 3 4" xfId="1461" xr:uid="{00000000-0005-0000-0000-0000B8050000}"/>
    <cellStyle name="Normal 2 2 2 3 4 2" xfId="1462" xr:uid="{00000000-0005-0000-0000-0000B9050000}"/>
    <cellStyle name="Normal 2 2 2 3 5" xfId="1463" xr:uid="{00000000-0005-0000-0000-0000BA050000}"/>
    <cellStyle name="Normal 2 2 2 3 6" xfId="1464" xr:uid="{00000000-0005-0000-0000-0000BB050000}"/>
    <cellStyle name="Normal 2 2 2 4" xfId="1465" xr:uid="{00000000-0005-0000-0000-0000BC050000}"/>
    <cellStyle name="Normal 2 2 2 4 2" xfId="1466" xr:uid="{00000000-0005-0000-0000-0000BD050000}"/>
    <cellStyle name="Normal 2 2 2 4 3" xfId="1467" xr:uid="{00000000-0005-0000-0000-0000BE050000}"/>
    <cellStyle name="Normal 2 2 2 5" xfId="1468" xr:uid="{00000000-0005-0000-0000-0000BF050000}"/>
    <cellStyle name="Normal 2 2 2 6" xfId="1469" xr:uid="{00000000-0005-0000-0000-0000C0050000}"/>
    <cellStyle name="Normal 2 2 3" xfId="1470" xr:uid="{00000000-0005-0000-0000-0000C1050000}"/>
    <cellStyle name="Normal 2 2 3 2" xfId="1471" xr:uid="{00000000-0005-0000-0000-0000C2050000}"/>
    <cellStyle name="Normal 2 2 3 3" xfId="1472" xr:uid="{00000000-0005-0000-0000-0000C3050000}"/>
    <cellStyle name="Normal 2 2 4" xfId="1473" xr:uid="{00000000-0005-0000-0000-0000C4050000}"/>
    <cellStyle name="Normal 2 2 4 2" xfId="1474" xr:uid="{00000000-0005-0000-0000-0000C5050000}"/>
    <cellStyle name="Normal 2 2 4 3" xfId="1475" xr:uid="{00000000-0005-0000-0000-0000C6050000}"/>
    <cellStyle name="Normal 2 2 5" xfId="1476" xr:uid="{00000000-0005-0000-0000-0000C7050000}"/>
    <cellStyle name="Normal 2 2 5 2" xfId="1477" xr:uid="{00000000-0005-0000-0000-0000C8050000}"/>
    <cellStyle name="Normal 2 2 6" xfId="1478" xr:uid="{00000000-0005-0000-0000-0000C9050000}"/>
    <cellStyle name="Normal 2 2 6 2" xfId="1479" xr:uid="{00000000-0005-0000-0000-0000CA050000}"/>
    <cellStyle name="Normal 2 2 6 2 2" xfId="1480" xr:uid="{00000000-0005-0000-0000-0000CB050000}"/>
    <cellStyle name="Normal 2 2 6 3" xfId="1481" xr:uid="{00000000-0005-0000-0000-0000CC050000}"/>
    <cellStyle name="Normal 2 2 6 3 2" xfId="1482" xr:uid="{00000000-0005-0000-0000-0000CD050000}"/>
    <cellStyle name="Normal 2 2 6 4" xfId="1483" xr:uid="{00000000-0005-0000-0000-0000CE050000}"/>
    <cellStyle name="Normal 2 2 7" xfId="1484" xr:uid="{00000000-0005-0000-0000-0000CF050000}"/>
    <cellStyle name="Normal 2 2 7 2" xfId="1485" xr:uid="{00000000-0005-0000-0000-0000D0050000}"/>
    <cellStyle name="Normal 2 2 7 2 2" xfId="1486" xr:uid="{00000000-0005-0000-0000-0000D1050000}"/>
    <cellStyle name="Normal 2 2 7 3" xfId="1487" xr:uid="{00000000-0005-0000-0000-0000D2050000}"/>
    <cellStyle name="Normal 2 2 7 3 2" xfId="1488" xr:uid="{00000000-0005-0000-0000-0000D3050000}"/>
    <cellStyle name="Normal 2 2 7 4" xfId="1489" xr:uid="{00000000-0005-0000-0000-0000D4050000}"/>
    <cellStyle name="Normal 2 2 8" xfId="1490" xr:uid="{00000000-0005-0000-0000-0000D5050000}"/>
    <cellStyle name="Normal 2 2 8 2" xfId="1491" xr:uid="{00000000-0005-0000-0000-0000D6050000}"/>
    <cellStyle name="Normal 2 2 8 2 2" xfId="1492" xr:uid="{00000000-0005-0000-0000-0000D7050000}"/>
    <cellStyle name="Normal 2 2 8 3" xfId="1493" xr:uid="{00000000-0005-0000-0000-0000D8050000}"/>
    <cellStyle name="Normal 2 2 8 3 2" xfId="1494" xr:uid="{00000000-0005-0000-0000-0000D9050000}"/>
    <cellStyle name="Normal 2 2 8 4" xfId="1495" xr:uid="{00000000-0005-0000-0000-0000DA050000}"/>
    <cellStyle name="Normal 2 2 9" xfId="1496" xr:uid="{00000000-0005-0000-0000-0000DB050000}"/>
    <cellStyle name="Normal 2 2 9 2" xfId="1497" xr:uid="{00000000-0005-0000-0000-0000DC050000}"/>
    <cellStyle name="Normal 2 2 9 2 2" xfId="1498" xr:uid="{00000000-0005-0000-0000-0000DD050000}"/>
    <cellStyle name="Normal 2 2 9 3" xfId="1499" xr:uid="{00000000-0005-0000-0000-0000DE050000}"/>
    <cellStyle name="Normal 2 2_2009-123" xfId="1500" xr:uid="{00000000-0005-0000-0000-0000DF050000}"/>
    <cellStyle name="Normal 2 3" xfId="1501" xr:uid="{00000000-0005-0000-0000-0000E0050000}"/>
    <cellStyle name="Normal 2 3 10" xfId="1502" xr:uid="{00000000-0005-0000-0000-0000E1050000}"/>
    <cellStyle name="Normal 2 3 10 2" xfId="1503" xr:uid="{00000000-0005-0000-0000-0000E2050000}"/>
    <cellStyle name="Normal 2 3 10 3" xfId="1504" xr:uid="{00000000-0005-0000-0000-0000E3050000}"/>
    <cellStyle name="Normal 2 3 11" xfId="1505" xr:uid="{00000000-0005-0000-0000-0000E4050000}"/>
    <cellStyle name="Normal 2 3 11 2" xfId="1506" xr:uid="{00000000-0005-0000-0000-0000E5050000}"/>
    <cellStyle name="Normal 2 3 12" xfId="1507" xr:uid="{00000000-0005-0000-0000-0000E6050000}"/>
    <cellStyle name="Normal 2 3 13" xfId="1508" xr:uid="{00000000-0005-0000-0000-0000E7050000}"/>
    <cellStyle name="Normal 2 3 14" xfId="1509" xr:uid="{00000000-0005-0000-0000-0000E8050000}"/>
    <cellStyle name="Normal 2 3 2" xfId="1510" xr:uid="{00000000-0005-0000-0000-0000E9050000}"/>
    <cellStyle name="Normal 2 3 2 2" xfId="1511" xr:uid="{00000000-0005-0000-0000-0000EA050000}"/>
    <cellStyle name="Normal 2 3 2 2 2" xfId="1512" xr:uid="{00000000-0005-0000-0000-0000EB050000}"/>
    <cellStyle name="Normal 2 3 2 3" xfId="1513" xr:uid="{00000000-0005-0000-0000-0000EC050000}"/>
    <cellStyle name="Normal 2 3 2 4" xfId="1514" xr:uid="{00000000-0005-0000-0000-0000ED050000}"/>
    <cellStyle name="Normal 2 3 3" xfId="1515" xr:uid="{00000000-0005-0000-0000-0000EE050000}"/>
    <cellStyle name="Normal 2 3 3 2" xfId="1516" xr:uid="{00000000-0005-0000-0000-0000EF050000}"/>
    <cellStyle name="Normal 2 3 3 3" xfId="1517" xr:uid="{00000000-0005-0000-0000-0000F0050000}"/>
    <cellStyle name="Normal 2 3 4" xfId="1518" xr:uid="{00000000-0005-0000-0000-0000F1050000}"/>
    <cellStyle name="Normal 2 3 4 2" xfId="1519" xr:uid="{00000000-0005-0000-0000-0000F2050000}"/>
    <cellStyle name="Normal 2 3 4 3" xfId="1520" xr:uid="{00000000-0005-0000-0000-0000F3050000}"/>
    <cellStyle name="Normal 2 3 5" xfId="1521" xr:uid="{00000000-0005-0000-0000-0000F4050000}"/>
    <cellStyle name="Normal 2 3 5 2" xfId="1522" xr:uid="{00000000-0005-0000-0000-0000F5050000}"/>
    <cellStyle name="Normal 2 3 5 2 2" xfId="1523" xr:uid="{00000000-0005-0000-0000-0000F6050000}"/>
    <cellStyle name="Normal 2 3 5 2 2 2" xfId="1524" xr:uid="{00000000-0005-0000-0000-0000F7050000}"/>
    <cellStyle name="Normal 2 3 5 2 3" xfId="1525" xr:uid="{00000000-0005-0000-0000-0000F8050000}"/>
    <cellStyle name="Normal 2 3 5 2 3 2" xfId="1526" xr:uid="{00000000-0005-0000-0000-0000F9050000}"/>
    <cellStyle name="Normal 2 3 5 2 4" xfId="1527" xr:uid="{00000000-0005-0000-0000-0000FA050000}"/>
    <cellStyle name="Normal 2 3 5 3" xfId="1528" xr:uid="{00000000-0005-0000-0000-0000FB050000}"/>
    <cellStyle name="Normal 2 3 5 3 2" xfId="1529" xr:uid="{00000000-0005-0000-0000-0000FC050000}"/>
    <cellStyle name="Normal 2 3 5 3 2 2" xfId="1530" xr:uid="{00000000-0005-0000-0000-0000FD050000}"/>
    <cellStyle name="Normal 2 3 5 3 3" xfId="1531" xr:uid="{00000000-0005-0000-0000-0000FE050000}"/>
    <cellStyle name="Normal 2 3 5 4" xfId="1532" xr:uid="{00000000-0005-0000-0000-0000FF050000}"/>
    <cellStyle name="Normal 2 3 5 4 2" xfId="1533" xr:uid="{00000000-0005-0000-0000-000000060000}"/>
    <cellStyle name="Normal 2 3 5 5" xfId="1534" xr:uid="{00000000-0005-0000-0000-000001060000}"/>
    <cellStyle name="Normal 2 3 5 6" xfId="1535" xr:uid="{00000000-0005-0000-0000-000002060000}"/>
    <cellStyle name="Normal 2 3 6" xfId="1536" xr:uid="{00000000-0005-0000-0000-000003060000}"/>
    <cellStyle name="Normal 2 3 6 2" xfId="1537" xr:uid="{00000000-0005-0000-0000-000004060000}"/>
    <cellStyle name="Normal 2 3 6 2 2" xfId="1538" xr:uid="{00000000-0005-0000-0000-000005060000}"/>
    <cellStyle name="Normal 2 3 6 3" xfId="1539" xr:uid="{00000000-0005-0000-0000-000006060000}"/>
    <cellStyle name="Normal 2 3 6 3 2" xfId="1540" xr:uid="{00000000-0005-0000-0000-000007060000}"/>
    <cellStyle name="Normal 2 3 6 4" xfId="1541" xr:uid="{00000000-0005-0000-0000-000008060000}"/>
    <cellStyle name="Normal 2 3 7" xfId="1542" xr:uid="{00000000-0005-0000-0000-000009060000}"/>
    <cellStyle name="Normal 2 3 7 2" xfId="1543" xr:uid="{00000000-0005-0000-0000-00000A060000}"/>
    <cellStyle name="Normal 2 3 7 2 2" xfId="1544" xr:uid="{00000000-0005-0000-0000-00000B060000}"/>
    <cellStyle name="Normal 2 3 7 3" xfId="1545" xr:uid="{00000000-0005-0000-0000-00000C060000}"/>
    <cellStyle name="Normal 2 3 7 3 2" xfId="1546" xr:uid="{00000000-0005-0000-0000-00000D060000}"/>
    <cellStyle name="Normal 2 3 7 4" xfId="1547" xr:uid="{00000000-0005-0000-0000-00000E060000}"/>
    <cellStyle name="Normal 2 3 8" xfId="1548" xr:uid="{00000000-0005-0000-0000-00000F060000}"/>
    <cellStyle name="Normal 2 3 8 2" xfId="1549" xr:uid="{00000000-0005-0000-0000-000010060000}"/>
    <cellStyle name="Normal 2 3 8 2 2" xfId="1550" xr:uid="{00000000-0005-0000-0000-000011060000}"/>
    <cellStyle name="Normal 2 3 8 3" xfId="1551" xr:uid="{00000000-0005-0000-0000-000012060000}"/>
    <cellStyle name="Normal 2 3 9" xfId="1552" xr:uid="{00000000-0005-0000-0000-000013060000}"/>
    <cellStyle name="Normal 2 3 9 2" xfId="1553" xr:uid="{00000000-0005-0000-0000-000014060000}"/>
    <cellStyle name="Normal 2 3_2009-123" xfId="1554" xr:uid="{00000000-0005-0000-0000-000015060000}"/>
    <cellStyle name="Normal 2 4" xfId="1555" xr:uid="{00000000-0005-0000-0000-000016060000}"/>
    <cellStyle name="Normal 2 4 2" xfId="1556" xr:uid="{00000000-0005-0000-0000-000017060000}"/>
    <cellStyle name="Normal 2 5" xfId="1557" xr:uid="{00000000-0005-0000-0000-000018060000}"/>
    <cellStyle name="Normal 2 6" xfId="1558" xr:uid="{00000000-0005-0000-0000-000019060000}"/>
    <cellStyle name="Normal 2_Sheet2" xfId="1561" xr:uid="{00000000-0005-0000-0000-00001C060000}"/>
    <cellStyle name="Normal 22" xfId="1559" xr:uid="{00000000-0005-0000-0000-00001A060000}"/>
    <cellStyle name="Normal 22 2" xfId="1560" xr:uid="{00000000-0005-0000-0000-00001B060000}"/>
    <cellStyle name="Normal 3" xfId="1562" xr:uid="{00000000-0005-0000-0000-00001D060000}"/>
    <cellStyle name="Normal 3 2" xfId="1563" xr:uid="{00000000-0005-0000-0000-00001E060000}"/>
    <cellStyle name="Normal 3 2 2" xfId="1564" xr:uid="{00000000-0005-0000-0000-00001F060000}"/>
    <cellStyle name="Normal 3 2 2 2" xfId="1565" xr:uid="{00000000-0005-0000-0000-000020060000}"/>
    <cellStyle name="Normal 3 2 2 3" xfId="1566" xr:uid="{00000000-0005-0000-0000-000021060000}"/>
    <cellStyle name="Normal 3 2 2 3 7" xfId="1567" xr:uid="{00000000-0005-0000-0000-000022060000}"/>
    <cellStyle name="Normal 3 2 2 4" xfId="1568" xr:uid="{00000000-0005-0000-0000-000023060000}"/>
    <cellStyle name="Normal 3 2 2 5" xfId="1569" xr:uid="{00000000-0005-0000-0000-000024060000}"/>
    <cellStyle name="Normal 3 2 3" xfId="1570" xr:uid="{00000000-0005-0000-0000-000025060000}"/>
    <cellStyle name="Normal 3 3" xfId="1571" xr:uid="{00000000-0005-0000-0000-000026060000}"/>
    <cellStyle name="Normal 3 3 2" xfId="1572" xr:uid="{00000000-0005-0000-0000-000027060000}"/>
    <cellStyle name="Normal 3 4" xfId="1573" xr:uid="{00000000-0005-0000-0000-000028060000}"/>
    <cellStyle name="Normal 3 5" xfId="1574" xr:uid="{00000000-0005-0000-0000-000029060000}"/>
    <cellStyle name="Normal 3 6" xfId="1575" xr:uid="{00000000-0005-0000-0000-00002A060000}"/>
    <cellStyle name="Normal 30" xfId="1576" xr:uid="{00000000-0005-0000-0000-00002B060000}"/>
    <cellStyle name="Normal 37" xfId="1577" xr:uid="{00000000-0005-0000-0000-00002C060000}"/>
    <cellStyle name="Normal 4" xfId="1578" xr:uid="{00000000-0005-0000-0000-00002D060000}"/>
    <cellStyle name="Normal 4 2" xfId="1579" xr:uid="{00000000-0005-0000-0000-00002E060000}"/>
    <cellStyle name="Normal 4 2 2" xfId="1580" xr:uid="{00000000-0005-0000-0000-00002F060000}"/>
    <cellStyle name="Normal 4 2 2 2" xfId="1581" xr:uid="{00000000-0005-0000-0000-000030060000}"/>
    <cellStyle name="Normal 4 2 2 5 2 4" xfId="1582" xr:uid="{00000000-0005-0000-0000-000031060000}"/>
    <cellStyle name="Normal 4 2 3" xfId="1583" xr:uid="{00000000-0005-0000-0000-000032060000}"/>
    <cellStyle name="Normal 4 2 3 5 4" xfId="1584" xr:uid="{00000000-0005-0000-0000-000033060000}"/>
    <cellStyle name="Normal 4 2 3 8" xfId="1585" xr:uid="{00000000-0005-0000-0000-000034060000}"/>
    <cellStyle name="Normal 4 2 4" xfId="1586" xr:uid="{00000000-0005-0000-0000-000035060000}"/>
    <cellStyle name="Normal 4 2 5" xfId="1587" xr:uid="{00000000-0005-0000-0000-000036060000}"/>
    <cellStyle name="Normal 4 3" xfId="1588" xr:uid="{00000000-0005-0000-0000-000037060000}"/>
    <cellStyle name="Normal 43" xfId="1589" xr:uid="{00000000-0005-0000-0000-000038060000}"/>
    <cellStyle name="Normal 43 2" xfId="1590" xr:uid="{00000000-0005-0000-0000-000039060000}"/>
    <cellStyle name="Normal 43 3" xfId="1591" xr:uid="{00000000-0005-0000-0000-00003A060000}"/>
    <cellStyle name="Normal 5" xfId="1592" xr:uid="{00000000-0005-0000-0000-00003B060000}"/>
    <cellStyle name="Normal 5 2" xfId="1593" xr:uid="{00000000-0005-0000-0000-00003C060000}"/>
    <cellStyle name="Normal 5 2 2" xfId="1594" xr:uid="{00000000-0005-0000-0000-00003D060000}"/>
    <cellStyle name="Normal 5 2 3" xfId="1595" xr:uid="{00000000-0005-0000-0000-00003E060000}"/>
    <cellStyle name="Normal 5 2 4" xfId="1596" xr:uid="{00000000-0005-0000-0000-00003F060000}"/>
    <cellStyle name="Normal 5 3" xfId="1597" xr:uid="{00000000-0005-0000-0000-000040060000}"/>
    <cellStyle name="Normal 5 4" xfId="1598" xr:uid="{00000000-0005-0000-0000-000041060000}"/>
    <cellStyle name="Normal 6" xfId="1599" xr:uid="{00000000-0005-0000-0000-000042060000}"/>
    <cellStyle name="Normal 6 2" xfId="1600" xr:uid="{00000000-0005-0000-0000-000043060000}"/>
    <cellStyle name="Normal 6 2 2" xfId="1601" xr:uid="{00000000-0005-0000-0000-000044060000}"/>
    <cellStyle name="Normal 6 2 3" xfId="1602" xr:uid="{00000000-0005-0000-0000-000045060000}"/>
    <cellStyle name="Normal 6 3" xfId="1603" xr:uid="{00000000-0005-0000-0000-000046060000}"/>
    <cellStyle name="Normal 7" xfId="1604" xr:uid="{00000000-0005-0000-0000-000047060000}"/>
    <cellStyle name="Normal 7 2" xfId="1605" xr:uid="{00000000-0005-0000-0000-000048060000}"/>
    <cellStyle name="Normal 7 2 2" xfId="1606" xr:uid="{00000000-0005-0000-0000-000049060000}"/>
    <cellStyle name="Normal 7 2 3" xfId="1607" xr:uid="{00000000-0005-0000-0000-00004A060000}"/>
    <cellStyle name="Normal 7 3" xfId="1608" xr:uid="{00000000-0005-0000-0000-00004B060000}"/>
    <cellStyle name="Normal 8" xfId="1609" xr:uid="{00000000-0005-0000-0000-00004C060000}"/>
    <cellStyle name="Normal 8 2" xfId="1610" xr:uid="{00000000-0005-0000-0000-00004D060000}"/>
    <cellStyle name="Normal 8 3" xfId="1611" xr:uid="{00000000-0005-0000-0000-00004E060000}"/>
    <cellStyle name="Normal 9" xfId="1612" xr:uid="{00000000-0005-0000-0000-00004F060000}"/>
    <cellStyle name="Normal 9 2" xfId="1613" xr:uid="{00000000-0005-0000-0000-000050060000}"/>
    <cellStyle name="Normal 9 2 2" xfId="1614" xr:uid="{00000000-0005-0000-0000-000051060000}"/>
    <cellStyle name="Normal 9 2 3" xfId="1615" xr:uid="{00000000-0005-0000-0000-000052060000}"/>
    <cellStyle name="Normal 9 3" xfId="1616" xr:uid="{00000000-0005-0000-0000-000053060000}"/>
    <cellStyle name="Notas 2" xfId="1617" xr:uid="{00000000-0005-0000-0000-000054060000}"/>
    <cellStyle name="Notas 2 2" xfId="1618" xr:uid="{00000000-0005-0000-0000-000055060000}"/>
    <cellStyle name="Notas 2 2 2" xfId="1619" xr:uid="{00000000-0005-0000-0000-000056060000}"/>
    <cellStyle name="Notas 2 2 3" xfId="1620" xr:uid="{00000000-0005-0000-0000-000057060000}"/>
    <cellStyle name="Notas 2 3" xfId="1621" xr:uid="{00000000-0005-0000-0000-000058060000}"/>
    <cellStyle name="Notas 2 4" xfId="1622" xr:uid="{00000000-0005-0000-0000-000059060000}"/>
    <cellStyle name="Notas 2 5" xfId="1623" xr:uid="{00000000-0005-0000-0000-00005A060000}"/>
    <cellStyle name="Notas 2_Copia de Xl0000021.xls INGRID" xfId="1624" xr:uid="{00000000-0005-0000-0000-00005B060000}"/>
    <cellStyle name="Notas 3" xfId="1625" xr:uid="{00000000-0005-0000-0000-00005C060000}"/>
    <cellStyle name="Notas 3 2" xfId="1626" xr:uid="{00000000-0005-0000-0000-00005D060000}"/>
    <cellStyle name="Notas 3 3" xfId="1627" xr:uid="{00000000-0005-0000-0000-00005E060000}"/>
    <cellStyle name="Notas 3 4" xfId="1628" xr:uid="{00000000-0005-0000-0000-00005F060000}"/>
    <cellStyle name="Notas 4" xfId="1629" xr:uid="{00000000-0005-0000-0000-000060060000}"/>
    <cellStyle name="Note 2" xfId="1630" xr:uid="{00000000-0005-0000-0000-000061060000}"/>
    <cellStyle name="Output 2" xfId="1631" xr:uid="{00000000-0005-0000-0000-000062060000}"/>
    <cellStyle name="Percent 2" xfId="1632" xr:uid="{00000000-0005-0000-0000-000063060000}"/>
    <cellStyle name="Percent 3" xfId="1633" xr:uid="{00000000-0005-0000-0000-000064060000}"/>
    <cellStyle name="Percent 4 3 3 3 3" xfId="1634" xr:uid="{00000000-0005-0000-0000-000065060000}"/>
    <cellStyle name="Percent 4 3 3 4" xfId="1635" xr:uid="{00000000-0005-0000-0000-000066060000}"/>
    <cellStyle name="Porcentaje" xfId="2" builtinId="5"/>
    <cellStyle name="Porcentaje 2" xfId="1636" xr:uid="{00000000-0005-0000-0000-000067060000}"/>
    <cellStyle name="Porcentaje 2 2" xfId="1637" xr:uid="{00000000-0005-0000-0000-000068060000}"/>
    <cellStyle name="Porcentaje 2 3" xfId="1638" xr:uid="{00000000-0005-0000-0000-000069060000}"/>
    <cellStyle name="Porcentaje 3" xfId="1639" xr:uid="{00000000-0005-0000-0000-00006A060000}"/>
    <cellStyle name="Porcentual 2" xfId="1640" xr:uid="{00000000-0005-0000-0000-00006B060000}"/>
    <cellStyle name="Porcentual 2 2" xfId="1641" xr:uid="{00000000-0005-0000-0000-00006C060000}"/>
    <cellStyle name="Porcentual 2 3" xfId="1642" xr:uid="{00000000-0005-0000-0000-00006D060000}"/>
    <cellStyle name="Porcentual 3" xfId="1643" xr:uid="{00000000-0005-0000-0000-00006E060000}"/>
    <cellStyle name="Porcentual 3 2" xfId="1644" xr:uid="{00000000-0005-0000-0000-00006F060000}"/>
    <cellStyle name="Porcentual 3 3" xfId="1645" xr:uid="{00000000-0005-0000-0000-000070060000}"/>
    <cellStyle name="Porcentual 4" xfId="1646" xr:uid="{00000000-0005-0000-0000-000071060000}"/>
    <cellStyle name="Porcentual 4 2" xfId="1647" xr:uid="{00000000-0005-0000-0000-000072060000}"/>
    <cellStyle name="Porcentual 4 3" xfId="1648" xr:uid="{00000000-0005-0000-0000-000073060000}"/>
    <cellStyle name="Porcentual 5" xfId="1649" xr:uid="{00000000-0005-0000-0000-000074060000}"/>
    <cellStyle name="Salida 2" xfId="1650" xr:uid="{00000000-0005-0000-0000-000075060000}"/>
    <cellStyle name="Salida 2 2" xfId="1651" xr:uid="{00000000-0005-0000-0000-000076060000}"/>
    <cellStyle name="Salida 2 2 2" xfId="1652" xr:uid="{00000000-0005-0000-0000-000077060000}"/>
    <cellStyle name="Salida 2 2 3" xfId="1653" xr:uid="{00000000-0005-0000-0000-000078060000}"/>
    <cellStyle name="Salida 2 3" xfId="1654" xr:uid="{00000000-0005-0000-0000-000079060000}"/>
    <cellStyle name="Salida 2 4" xfId="1655" xr:uid="{00000000-0005-0000-0000-00007A060000}"/>
    <cellStyle name="Salida 2 5" xfId="1656" xr:uid="{00000000-0005-0000-0000-00007B060000}"/>
    <cellStyle name="Salida 2_Copia de Xl0000021.xls INGRID" xfId="1657" xr:uid="{00000000-0005-0000-0000-00007C060000}"/>
    <cellStyle name="Salida 3" xfId="1658" xr:uid="{00000000-0005-0000-0000-00007D060000}"/>
    <cellStyle name="Salida 3 2" xfId="1659" xr:uid="{00000000-0005-0000-0000-00007E060000}"/>
    <cellStyle name="Salida 3 3" xfId="1660" xr:uid="{00000000-0005-0000-0000-00007F060000}"/>
    <cellStyle name="Salida 3 4" xfId="1661" xr:uid="{00000000-0005-0000-0000-000080060000}"/>
    <cellStyle name="Salida 4" xfId="1662" xr:uid="{00000000-0005-0000-0000-000081060000}"/>
    <cellStyle name="Texto de advertencia 2" xfId="1663" xr:uid="{00000000-0005-0000-0000-000082060000}"/>
    <cellStyle name="Texto de advertencia 2 2" xfId="1664" xr:uid="{00000000-0005-0000-0000-000083060000}"/>
    <cellStyle name="Texto de advertencia 2 2 2" xfId="1665" xr:uid="{00000000-0005-0000-0000-000084060000}"/>
    <cellStyle name="Texto de advertencia 2 3" xfId="1666" xr:uid="{00000000-0005-0000-0000-000085060000}"/>
    <cellStyle name="Texto de advertencia 2 4" xfId="1667" xr:uid="{00000000-0005-0000-0000-000086060000}"/>
    <cellStyle name="Texto de advertencia 3" xfId="1668" xr:uid="{00000000-0005-0000-0000-000087060000}"/>
    <cellStyle name="Texto de advertencia 3 2" xfId="1669" xr:uid="{00000000-0005-0000-0000-000088060000}"/>
    <cellStyle name="Texto de advertencia 3 3" xfId="1670" xr:uid="{00000000-0005-0000-0000-000089060000}"/>
    <cellStyle name="Texto de advertencia 4" xfId="1671" xr:uid="{00000000-0005-0000-0000-00008A060000}"/>
    <cellStyle name="Texto explicativo 2" xfId="1672" xr:uid="{00000000-0005-0000-0000-00008B060000}"/>
    <cellStyle name="Texto explicativo 2 2" xfId="1673" xr:uid="{00000000-0005-0000-0000-00008C060000}"/>
    <cellStyle name="Texto explicativo 2 2 2" xfId="1674" xr:uid="{00000000-0005-0000-0000-00008D060000}"/>
    <cellStyle name="Texto explicativo 2 3" xfId="1675" xr:uid="{00000000-0005-0000-0000-00008E060000}"/>
    <cellStyle name="Texto explicativo 2 4" xfId="1676" xr:uid="{00000000-0005-0000-0000-00008F060000}"/>
    <cellStyle name="Texto explicativo 3" xfId="1677" xr:uid="{00000000-0005-0000-0000-000090060000}"/>
    <cellStyle name="Texto explicativo 3 2" xfId="1678" xr:uid="{00000000-0005-0000-0000-000091060000}"/>
    <cellStyle name="Texto explicativo 3 3" xfId="1679" xr:uid="{00000000-0005-0000-0000-000092060000}"/>
    <cellStyle name="Texto explicativo 4" xfId="1680" xr:uid="{00000000-0005-0000-0000-000093060000}"/>
    <cellStyle name="Title 2" xfId="1681" xr:uid="{00000000-0005-0000-0000-000094060000}"/>
    <cellStyle name="Título 1 2" xfId="1698" xr:uid="{00000000-0005-0000-0000-0000A5060000}"/>
    <cellStyle name="Título 1 2 2" xfId="1699" xr:uid="{00000000-0005-0000-0000-0000A6060000}"/>
    <cellStyle name="Título 1 2 2 2" xfId="1700" xr:uid="{00000000-0005-0000-0000-0000A7060000}"/>
    <cellStyle name="Título 1 2 3" xfId="1701" xr:uid="{00000000-0005-0000-0000-0000A8060000}"/>
    <cellStyle name="Título 1 2 4" xfId="1702" xr:uid="{00000000-0005-0000-0000-0000A9060000}"/>
    <cellStyle name="Título 1 2_2013-68" xfId="1703" xr:uid="{00000000-0005-0000-0000-0000AA060000}"/>
    <cellStyle name="Título 1 3" xfId="1704" xr:uid="{00000000-0005-0000-0000-0000AB060000}"/>
    <cellStyle name="Título 1 3 2" xfId="1705" xr:uid="{00000000-0005-0000-0000-0000AC060000}"/>
    <cellStyle name="Título 1 3 3" xfId="1706" xr:uid="{00000000-0005-0000-0000-0000AD060000}"/>
    <cellStyle name="Título 1 4" xfId="1707" xr:uid="{00000000-0005-0000-0000-0000AE060000}"/>
    <cellStyle name="Título 2 2" xfId="1708" xr:uid="{00000000-0005-0000-0000-0000AF060000}"/>
    <cellStyle name="Título 2 2 2" xfId="1709" xr:uid="{00000000-0005-0000-0000-0000B0060000}"/>
    <cellStyle name="Título 2 2 2 2" xfId="1710" xr:uid="{00000000-0005-0000-0000-0000B1060000}"/>
    <cellStyle name="Título 2 2 3" xfId="1711" xr:uid="{00000000-0005-0000-0000-0000B2060000}"/>
    <cellStyle name="Título 2 2 4" xfId="1712" xr:uid="{00000000-0005-0000-0000-0000B3060000}"/>
    <cellStyle name="Título 2 2_2013-68" xfId="1713" xr:uid="{00000000-0005-0000-0000-0000B4060000}"/>
    <cellStyle name="Título 2 3" xfId="1714" xr:uid="{00000000-0005-0000-0000-0000B5060000}"/>
    <cellStyle name="Título 2 3 2" xfId="1715" xr:uid="{00000000-0005-0000-0000-0000B6060000}"/>
    <cellStyle name="Título 2 3 3" xfId="1716" xr:uid="{00000000-0005-0000-0000-0000B7060000}"/>
    <cellStyle name="Título 2 4" xfId="1717" xr:uid="{00000000-0005-0000-0000-0000B8060000}"/>
    <cellStyle name="Título 3 2" xfId="1718" xr:uid="{00000000-0005-0000-0000-0000B9060000}"/>
    <cellStyle name="Título 3 2 2" xfId="1719" xr:uid="{00000000-0005-0000-0000-0000BA060000}"/>
    <cellStyle name="Título 3 2 2 2" xfId="1720" xr:uid="{00000000-0005-0000-0000-0000BB060000}"/>
    <cellStyle name="Título 3 2 3" xfId="1721" xr:uid="{00000000-0005-0000-0000-0000BC060000}"/>
    <cellStyle name="Título 3 2 4" xfId="1722" xr:uid="{00000000-0005-0000-0000-0000BD060000}"/>
    <cellStyle name="Título 3 2_2013-68" xfId="1723" xr:uid="{00000000-0005-0000-0000-0000BE060000}"/>
    <cellStyle name="Título 3 3" xfId="1724" xr:uid="{00000000-0005-0000-0000-0000BF060000}"/>
    <cellStyle name="Título 3 3 2" xfId="1725" xr:uid="{00000000-0005-0000-0000-0000C0060000}"/>
    <cellStyle name="Título 3 3 3" xfId="1726" xr:uid="{00000000-0005-0000-0000-0000C1060000}"/>
    <cellStyle name="Título 3 4" xfId="1727" xr:uid="{00000000-0005-0000-0000-0000C2060000}"/>
    <cellStyle name="Título 4" xfId="1728" xr:uid="{00000000-0005-0000-0000-0000C3060000}"/>
    <cellStyle name="Título 4 2" xfId="1729" xr:uid="{00000000-0005-0000-0000-0000C4060000}"/>
    <cellStyle name="Título 4 2 2" xfId="1730" xr:uid="{00000000-0005-0000-0000-0000C5060000}"/>
    <cellStyle name="Título 4 3" xfId="1731" xr:uid="{00000000-0005-0000-0000-0000C6060000}"/>
    <cellStyle name="Título 4 4" xfId="1732" xr:uid="{00000000-0005-0000-0000-0000C7060000}"/>
    <cellStyle name="Título 5" xfId="1733" xr:uid="{00000000-0005-0000-0000-0000C8060000}"/>
    <cellStyle name="Título 5 2" xfId="1734" xr:uid="{00000000-0005-0000-0000-0000C9060000}"/>
    <cellStyle name="Título 5 3" xfId="1735" xr:uid="{00000000-0005-0000-0000-0000CA060000}"/>
    <cellStyle name="Título 6" xfId="1736" xr:uid="{00000000-0005-0000-0000-0000CB060000}"/>
    <cellStyle name="Título 7" xfId="1737" xr:uid="{00000000-0005-0000-0000-0000CC060000}"/>
    <cellStyle name="Total 2" xfId="1682" xr:uid="{00000000-0005-0000-0000-000095060000}"/>
    <cellStyle name="Total 2 2" xfId="1683" xr:uid="{00000000-0005-0000-0000-000096060000}"/>
    <cellStyle name="Total 2 2 2" xfId="1684" xr:uid="{00000000-0005-0000-0000-000097060000}"/>
    <cellStyle name="Total 2 2 3" xfId="1685" xr:uid="{00000000-0005-0000-0000-000098060000}"/>
    <cellStyle name="Total 2 3" xfId="1686" xr:uid="{00000000-0005-0000-0000-000099060000}"/>
    <cellStyle name="Total 2 4" xfId="1687" xr:uid="{00000000-0005-0000-0000-00009A060000}"/>
    <cellStyle name="Total 2 5" xfId="1688" xr:uid="{00000000-0005-0000-0000-00009B060000}"/>
    <cellStyle name="Total 2_2013-68" xfId="1689" xr:uid="{00000000-0005-0000-0000-00009C060000}"/>
    <cellStyle name="Total 3" xfId="1690" xr:uid="{00000000-0005-0000-0000-00009D060000}"/>
    <cellStyle name="Total 3 2" xfId="1691" xr:uid="{00000000-0005-0000-0000-00009E060000}"/>
    <cellStyle name="Total 3 3" xfId="1692" xr:uid="{00000000-0005-0000-0000-00009F060000}"/>
    <cellStyle name="Total 3 4" xfId="1693" xr:uid="{00000000-0005-0000-0000-0000A0060000}"/>
    <cellStyle name="Total 4" xfId="1694" xr:uid="{00000000-0005-0000-0000-0000A1060000}"/>
    <cellStyle name="Total 4 2" xfId="1695" xr:uid="{00000000-0005-0000-0000-0000A2060000}"/>
    <cellStyle name="Total 4 3" xfId="1696" xr:uid="{00000000-0005-0000-0000-0000A3060000}"/>
    <cellStyle name="Total 5" xfId="1697" xr:uid="{00000000-0005-0000-0000-0000A4060000}"/>
    <cellStyle name="Warning Text 2" xfId="1738" xr:uid="{00000000-0005-0000-0000-0000CD06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3333CC"/>
      <rgbColor rgb="FFFFFF00"/>
      <rgbColor rgb="FFFF00FF"/>
      <rgbColor rgb="FFA0E0E0"/>
      <rgbColor rgb="FF663300"/>
      <rgbColor rgb="FF008000"/>
      <rgbColor rgb="FF000080"/>
      <rgbColor rgb="FF77933C"/>
      <rgbColor rgb="FF800080"/>
      <rgbColor rgb="FF215968"/>
      <rgbColor rgb="FFC0C0C0"/>
      <rgbColor rgb="FF808080"/>
      <rgbColor rgb="FF8EB4E3"/>
      <rgbColor rgb="FF953735"/>
      <rgbColor rgb="FFE3E3E3"/>
      <rgbColor rgb="FFDBEEF4"/>
      <rgbColor rgb="FF660066"/>
      <rgbColor rgb="FFFF8080"/>
      <rgbColor rgb="FF0080C0"/>
      <rgbColor rgb="FFC0C0FF"/>
      <rgbColor rgb="FF000080"/>
      <rgbColor rgb="FFFF00FF"/>
      <rgbColor rgb="FFDEE6EF"/>
      <rgbColor rgb="FF00FFFF"/>
      <rgbColor rgb="FF800080"/>
      <rgbColor rgb="FF800000"/>
      <rgbColor rgb="FF558ED5"/>
      <rgbColor rgb="FF0000FF"/>
      <rgbColor rgb="FF00B0F0"/>
      <rgbColor rgb="FFDCE6F2"/>
      <rgbColor rgb="FFCCFFCC"/>
      <rgbColor rgb="FFFFFF99"/>
      <rgbColor rgb="FFA6CAF0"/>
      <rgbColor rgb="FFCC9CCC"/>
      <rgbColor rgb="FFCC99FF"/>
      <rgbColor rgb="FFFFC0CB"/>
      <rgbColor rgb="FF376092"/>
      <rgbColor rgb="FF33CCCC"/>
      <rgbColor rgb="FF999933"/>
      <rgbColor rgb="FFB7DEE8"/>
      <rgbColor rgb="FFA6A6A6"/>
      <rgbColor rgb="FFE46C0A"/>
      <rgbColor rgb="FF604A7B"/>
      <rgbColor rgb="FF969696"/>
      <rgbColor rgb="FF003366"/>
      <rgbColor rgb="FF339966"/>
      <rgbColor rgb="FF424242"/>
      <rgbColor rgb="FF333300"/>
      <rgbColor rgb="FF993300"/>
      <rgbColor rgb="FF996633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UBICACION%20POR%20PROVINCIA/SAN%20CRISTOBAL/SAN%20CRISTOBAL-MANUEL%20DE%20REGLA/MATA%20NARANJO/CUBICACION%20NUM.%2003%20%20ESCUELA%20BASICA%20MATA%20NARANJO,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9.11.12\BACKUP%20PRESUPUESTOS\PRESUPUESTOS%202020\ANALISIS%20DE%20COSTOS%20-%20(%202020.03.11)%20A%20UTILIZA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9.11.12\BACKUP%20PRESUPUESTOS\PRESUPUESTOS%202021\Analisis%20de%20Costos%20Unidad%20Ejecutora%20-%20Ingenieria%202021%20(%20Coreegido)%2015-06-20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9.11.12\Users\rafael.gonzalez\Downloads\PROYECTOS\EDWIN%20SALADIN\METRADOS%20COOPNAMA%20BARAHONA%203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9.11.12\Users\rafael.gonzalez\Downloads\Users\18769\Downloads\ROSA%20CARAM\VOL_CUANTIAS%20CARAM_R\ROSA_Vol_Cuantias%202011%2008Ago%2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salazar/Desktop/DAJABON%20CUB.%20Y%20ADENDAS/LISTO%20E%2017-02-2014%20(denia%20altagracia%20de%20la%20cruz%20tejada%20de%20la%20cruz-ca&#241;ondo)/CUB.%2005%20(PROCESO)/Cub%205%20denia%20altagracia%20de%20la%20cruz%20ca&#241;ond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0276e3447809316/Apps/Civil%20Apps/2019%2001Ene%2012%20txt%2021va%20Edic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"/>
      <sheetName val="DOBLEZ"/>
      <sheetName val="MOCuadrillas"/>
      <sheetName val="MOJornal"/>
      <sheetName val="PH ANAL. S-A"/>
      <sheetName val="PH ANAL. C-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TECNICOS"/>
      <sheetName val="MHAL -1 bnp"/>
      <sheetName val="MOCuadrillas"/>
      <sheetName val="MOJornal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-Basic"/>
      <sheetName val="Ana"/>
      <sheetName val="Ana MO Aparatos Sanit"/>
      <sheetName val="Ins"/>
      <sheetName val="Herram"/>
      <sheetName val="Dat"/>
      <sheetName val="DOBLEZ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BICACION"/>
      <sheetName val="DATOS TECNICOS"/>
      <sheetName val="MHAL -1 bnp"/>
    </sheetNames>
    <sheetDataSet>
      <sheetData sheetId="0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BICACION "/>
      <sheetName val="Ana-Basic"/>
      <sheetName val="Ana"/>
      <sheetName val="Ana MO Aparatos Sanit"/>
      <sheetName val="Ins"/>
      <sheetName val="Herram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Cuadrillas"/>
      <sheetName val="MOJornal"/>
      <sheetName val="CUBICACION"/>
    </sheetNames>
    <sheetDataSet>
      <sheetData sheetId="0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Cuadrillas"/>
      <sheetName val="MOJornal"/>
      <sheetName val="PH ANAL. S-A"/>
      <sheetName val="PH ANAL. C-A"/>
      <sheetName val="CUBICACION 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205"/>
  <sheetViews>
    <sheetView tabSelected="1" view="pageBreakPreview" topLeftCell="A138" zoomScale="75" zoomScaleNormal="75" zoomScalePageLayoutView="75" workbookViewId="0">
      <selection activeCell="K152" sqref="K152"/>
    </sheetView>
  </sheetViews>
  <sheetFormatPr defaultColWidth="9.140625" defaultRowHeight="15"/>
  <cols>
    <col min="1" max="1" width="10.42578125" style="3" customWidth="1"/>
    <col min="2" max="2" width="60.7109375" style="3" customWidth="1"/>
    <col min="3" max="3" width="14" style="3" customWidth="1"/>
    <col min="4" max="4" width="13.7109375" style="3" customWidth="1"/>
    <col min="5" max="5" width="17.140625" style="4" customWidth="1"/>
    <col min="6" max="6" width="19.5703125" style="3" customWidth="1"/>
    <col min="7" max="7" width="41.7109375" style="3" customWidth="1"/>
    <col min="8" max="8" width="25.85546875" style="3" customWidth="1"/>
    <col min="9" max="9" width="24.28515625" style="3" customWidth="1"/>
    <col min="10" max="10" width="11.85546875" style="3" customWidth="1"/>
    <col min="11" max="11" width="19.7109375" style="3" customWidth="1"/>
    <col min="12" max="12" width="12.28515625" style="3" customWidth="1"/>
    <col min="13" max="13" width="11.5703125" style="3" customWidth="1"/>
    <col min="14" max="14" width="28.5703125" style="3" customWidth="1"/>
    <col min="15" max="64" width="9.140625" style="3"/>
  </cols>
  <sheetData>
    <row r="1" spans="1:64" ht="26.25" customHeight="1">
      <c r="A1" s="256" t="s">
        <v>0</v>
      </c>
      <c r="B1" s="256"/>
      <c r="C1" s="256"/>
      <c r="D1" s="256"/>
      <c r="E1" s="256"/>
      <c r="F1" s="256"/>
      <c r="G1" s="256"/>
      <c r="H1" s="5"/>
      <c r="I1" s="5"/>
      <c r="J1" s="5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</row>
    <row r="2" spans="1:64" ht="20.25">
      <c r="A2" s="257" t="s">
        <v>1</v>
      </c>
      <c r="B2" s="257"/>
      <c r="C2" s="257"/>
      <c r="D2" s="257"/>
      <c r="E2" s="257"/>
      <c r="F2" s="257"/>
      <c r="G2" s="257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</row>
    <row r="3" spans="1:64" ht="20.25">
      <c r="A3" s="257" t="s">
        <v>2</v>
      </c>
      <c r="B3" s="257"/>
      <c r="C3" s="257"/>
      <c r="D3" s="257"/>
      <c r="E3" s="257"/>
      <c r="F3" s="257"/>
      <c r="G3" s="257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</row>
    <row r="4" spans="1:64" ht="24" customHeight="1">
      <c r="A4" s="2"/>
      <c r="B4" s="256" t="s">
        <v>3</v>
      </c>
      <c r="C4" s="256"/>
      <c r="D4" s="256"/>
      <c r="E4" s="256"/>
      <c r="F4" s="256"/>
      <c r="G4" s="25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</row>
    <row r="5" spans="1:64" ht="16.899999999999999" customHeight="1">
      <c r="A5" s="7"/>
      <c r="B5" s="8"/>
      <c r="C5" s="9"/>
      <c r="D5" s="9"/>
      <c r="E5" s="10"/>
      <c r="F5" s="9"/>
      <c r="G5" s="9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</row>
    <row r="6" spans="1:64" ht="21" customHeight="1">
      <c r="A6" s="258"/>
      <c r="B6" s="258"/>
      <c r="C6" s="11"/>
      <c r="D6" s="11"/>
      <c r="E6" s="11"/>
      <c r="F6" s="259"/>
      <c r="G6" s="259"/>
    </row>
    <row r="7" spans="1:64" ht="57" customHeight="1">
      <c r="A7" s="253" t="s">
        <v>4</v>
      </c>
      <c r="B7" s="253"/>
      <c r="C7" s="253"/>
      <c r="D7" s="253"/>
      <c r="E7" s="253"/>
      <c r="F7" s="253"/>
      <c r="G7" s="253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</row>
    <row r="8" spans="1:64" ht="15.75">
      <c r="A8" s="13"/>
      <c r="B8" s="254"/>
      <c r="C8" s="254"/>
      <c r="D8" s="254"/>
      <c r="E8" s="254"/>
      <c r="F8" s="254"/>
      <c r="G8" s="254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</row>
    <row r="9" spans="1:64" ht="23.25" customHeight="1">
      <c r="A9" s="14" t="s">
        <v>5</v>
      </c>
      <c r="B9" s="15" t="s">
        <v>6</v>
      </c>
      <c r="C9" s="15" t="s">
        <v>7</v>
      </c>
      <c r="D9" s="15" t="s">
        <v>8</v>
      </c>
      <c r="E9" s="16" t="s">
        <v>9</v>
      </c>
      <c r="F9" s="15" t="s">
        <v>10</v>
      </c>
      <c r="G9" s="17" t="s">
        <v>11</v>
      </c>
      <c r="I9" s="18"/>
      <c r="K9" s="4"/>
    </row>
    <row r="10" spans="1:64" ht="12" customHeight="1">
      <c r="A10" s="19"/>
      <c r="B10" s="20"/>
      <c r="C10" s="20"/>
      <c r="D10" s="20"/>
      <c r="E10" s="21"/>
      <c r="F10" s="20"/>
      <c r="G10" s="22"/>
      <c r="I10" s="18"/>
    </row>
    <row r="11" spans="1:64" ht="24.75" customHeight="1">
      <c r="A11" s="23">
        <v>1</v>
      </c>
      <c r="B11" s="24" t="s">
        <v>12</v>
      </c>
      <c r="C11" s="25"/>
      <c r="D11" s="25"/>
      <c r="E11" s="26"/>
      <c r="F11" s="27" t="str">
        <f>IF(ISBLANK(C11),"",ROUND(C11*E11,2))</f>
        <v/>
      </c>
      <c r="G11" s="28"/>
      <c r="H11" s="29"/>
      <c r="I11" s="29"/>
      <c r="J11" s="29"/>
      <c r="K11" s="29"/>
      <c r="L11" s="30"/>
      <c r="M11" s="29"/>
      <c r="N11" s="30"/>
      <c r="O11" s="31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</row>
    <row r="12" spans="1:64" ht="21.75" customHeight="1">
      <c r="A12" s="32" t="s">
        <v>13</v>
      </c>
      <c r="B12" s="25" t="s">
        <v>14</v>
      </c>
      <c r="C12" s="33">
        <v>1519.91</v>
      </c>
      <c r="D12" s="34" t="s">
        <v>15</v>
      </c>
      <c r="E12" s="26"/>
      <c r="F12" s="27">
        <f>IF(ISBLANK(C12),"",ROUND(C12*E12,2))</f>
        <v>0</v>
      </c>
      <c r="G12" s="35"/>
      <c r="H12" s="29"/>
      <c r="I12" s="29"/>
      <c r="J12" s="29"/>
      <c r="K12" s="29"/>
      <c r="L12" s="30"/>
      <c r="M12" s="29"/>
      <c r="N12" s="30"/>
      <c r="O12" s="36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</row>
    <row r="13" spans="1:64" ht="23.25" customHeight="1">
      <c r="A13" s="32" t="s">
        <v>16</v>
      </c>
      <c r="B13" s="25" t="s">
        <v>17</v>
      </c>
      <c r="C13" s="33">
        <v>1</v>
      </c>
      <c r="D13" s="34" t="s">
        <v>18</v>
      </c>
      <c r="E13" s="26"/>
      <c r="F13" s="27">
        <f>IF(ISBLANK(C13),"",ROUND(C13*E13,2))</f>
        <v>0</v>
      </c>
      <c r="G13" s="35">
        <f>SUM(F12:F13)</f>
        <v>0</v>
      </c>
      <c r="H13" s="29"/>
      <c r="I13" s="29"/>
      <c r="J13" s="29"/>
      <c r="K13" s="29"/>
      <c r="L13" s="30"/>
      <c r="M13" s="29"/>
      <c r="N13" s="30"/>
      <c r="O13" s="36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</row>
    <row r="14" spans="1:64" ht="11.85" customHeight="1">
      <c r="A14" s="37"/>
      <c r="B14" s="24"/>
      <c r="C14" s="33"/>
      <c r="D14" s="38"/>
      <c r="E14" s="39"/>
      <c r="F14" s="27"/>
      <c r="G14" s="40"/>
      <c r="H14" s="29"/>
      <c r="I14" s="29"/>
      <c r="J14" s="29"/>
      <c r="K14" s="29"/>
      <c r="L14" s="41"/>
      <c r="M14" s="29"/>
      <c r="N14" s="41"/>
      <c r="O14" s="31"/>
      <c r="P14" s="3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</row>
    <row r="15" spans="1:64" ht="21.95" customHeight="1">
      <c r="A15" s="23">
        <f>A11+1</f>
        <v>2</v>
      </c>
      <c r="B15" s="24" t="s">
        <v>19</v>
      </c>
      <c r="C15" s="33"/>
      <c r="D15" s="25"/>
      <c r="E15" s="26"/>
      <c r="F15" s="27" t="str">
        <f>IF(ISBLANK(C15),"",ROUND(C15*E15,2))</f>
        <v/>
      </c>
      <c r="G15" s="42"/>
      <c r="H15" s="29"/>
      <c r="I15" s="29"/>
      <c r="J15" s="29"/>
      <c r="K15" s="29"/>
      <c r="L15" s="30"/>
      <c r="M15" s="29"/>
      <c r="N15" s="30"/>
      <c r="O15" s="36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</row>
    <row r="16" spans="1:64" ht="21.95" customHeight="1">
      <c r="A16" s="23" t="s">
        <v>20</v>
      </c>
      <c r="B16" s="24" t="s">
        <v>21</v>
      </c>
      <c r="C16" s="33"/>
      <c r="D16" s="25"/>
      <c r="E16" s="26"/>
      <c r="F16" s="27"/>
      <c r="G16" s="42"/>
      <c r="H16" s="29"/>
      <c r="I16" s="29"/>
      <c r="J16" s="29"/>
      <c r="K16" s="29"/>
      <c r="L16" s="30"/>
      <c r="M16" s="29"/>
      <c r="N16" s="30"/>
      <c r="O16" s="36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</row>
    <row r="17" spans="1:64" ht="21.95" customHeight="1">
      <c r="A17" s="43" t="s">
        <v>22</v>
      </c>
      <c r="B17" s="44" t="s">
        <v>23</v>
      </c>
      <c r="C17" s="33">
        <v>230.58</v>
      </c>
      <c r="D17" s="34" t="s">
        <v>24</v>
      </c>
      <c r="E17" s="26"/>
      <c r="F17" s="27">
        <f>+C17*E17</f>
        <v>0</v>
      </c>
      <c r="G17" s="42"/>
      <c r="H17" s="29"/>
      <c r="I17" s="29"/>
      <c r="J17" s="29"/>
      <c r="K17" s="29"/>
      <c r="L17" s="30"/>
      <c r="M17" s="29"/>
      <c r="N17" s="30"/>
      <c r="O17" s="36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</row>
    <row r="18" spans="1:64" ht="39.75" customHeight="1">
      <c r="A18" s="43" t="s">
        <v>25</v>
      </c>
      <c r="B18" s="44" t="s">
        <v>26</v>
      </c>
      <c r="C18" s="33">
        <v>922.31</v>
      </c>
      <c r="D18" s="34" t="s">
        <v>24</v>
      </c>
      <c r="E18" s="45"/>
      <c r="F18" s="27">
        <f t="shared" ref="F18:F23" si="0">IF(C18="","",ROUND(C18*E18,2))</f>
        <v>0</v>
      </c>
      <c r="G18" s="42"/>
      <c r="H18" s="29"/>
      <c r="I18" s="46"/>
      <c r="J18" s="46"/>
      <c r="K18" s="29"/>
      <c r="L18" s="30"/>
      <c r="M18" s="29"/>
      <c r="N18" s="30"/>
      <c r="O18" s="31"/>
      <c r="P18" s="31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</row>
    <row r="19" spans="1:64" ht="23.65" customHeight="1">
      <c r="A19" s="43" t="s">
        <v>27</v>
      </c>
      <c r="B19" s="25" t="s">
        <v>28</v>
      </c>
      <c r="C19" s="33">
        <v>94.37</v>
      </c>
      <c r="D19" s="34" t="s">
        <v>24</v>
      </c>
      <c r="E19" s="45"/>
      <c r="F19" s="27">
        <f t="shared" si="0"/>
        <v>0</v>
      </c>
      <c r="G19" s="35"/>
      <c r="H19" s="29"/>
      <c r="I19" s="46"/>
      <c r="J19" s="47"/>
      <c r="K19" s="48"/>
      <c r="L19" s="30"/>
      <c r="M19" s="30"/>
      <c r="N19" s="30"/>
      <c r="O19" s="31"/>
      <c r="P19" s="49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</row>
    <row r="20" spans="1:64" ht="21.2" customHeight="1">
      <c r="A20" s="43" t="s">
        <v>29</v>
      </c>
      <c r="B20" s="25" t="s">
        <v>30</v>
      </c>
      <c r="C20" s="33">
        <v>1042.43</v>
      </c>
      <c r="D20" s="34" t="s">
        <v>24</v>
      </c>
      <c r="E20" s="45"/>
      <c r="F20" s="27">
        <f t="shared" si="0"/>
        <v>0</v>
      </c>
      <c r="G20" s="35"/>
      <c r="H20" s="29"/>
      <c r="I20" s="50"/>
      <c r="J20" s="47"/>
      <c r="K20" s="48"/>
      <c r="L20" s="30"/>
      <c r="M20" s="30"/>
      <c r="N20" s="30"/>
      <c r="O20" s="51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</row>
    <row r="21" spans="1:64" ht="21.95" customHeight="1">
      <c r="A21" s="43" t="s">
        <v>31</v>
      </c>
      <c r="B21" s="25" t="s">
        <v>32</v>
      </c>
      <c r="C21" s="33">
        <v>340.43</v>
      </c>
      <c r="D21" s="34" t="s">
        <v>24</v>
      </c>
      <c r="E21" s="45"/>
      <c r="F21" s="27">
        <f t="shared" si="0"/>
        <v>0</v>
      </c>
      <c r="G21" s="35"/>
      <c r="H21" s="29"/>
      <c r="I21" s="50"/>
      <c r="J21" s="47"/>
      <c r="K21" s="48"/>
      <c r="L21" s="30"/>
      <c r="M21" s="30"/>
      <c r="N21" s="30"/>
      <c r="O21" s="51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</row>
    <row r="22" spans="1:64" ht="22.9" customHeight="1">
      <c r="A22" s="43" t="s">
        <v>33</v>
      </c>
      <c r="B22" s="25" t="s">
        <v>34</v>
      </c>
      <c r="C22" s="33">
        <v>450.8</v>
      </c>
      <c r="D22" s="34" t="s">
        <v>24</v>
      </c>
      <c r="E22" s="45"/>
      <c r="F22" s="27">
        <f t="shared" si="0"/>
        <v>0</v>
      </c>
      <c r="G22" s="35"/>
      <c r="H22" s="52"/>
      <c r="I22" s="53"/>
      <c r="J22" s="54"/>
      <c r="K22" s="55"/>
      <c r="L22" s="56"/>
      <c r="M22" s="56"/>
      <c r="N22" s="56"/>
      <c r="O22" s="57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</row>
    <row r="23" spans="1:64" ht="22.9" customHeight="1">
      <c r="A23" s="43" t="s">
        <v>35</v>
      </c>
      <c r="B23" s="58" t="s">
        <v>36</v>
      </c>
      <c r="C23" s="33">
        <v>1435.14</v>
      </c>
      <c r="D23" s="34" t="s">
        <v>15</v>
      </c>
      <c r="E23" s="45"/>
      <c r="F23" s="27">
        <f t="shared" si="0"/>
        <v>0</v>
      </c>
      <c r="G23" s="35">
        <f>SUM(F17:F23)</f>
        <v>0</v>
      </c>
      <c r="H23" s="52"/>
      <c r="I23" s="53"/>
      <c r="J23" s="54"/>
      <c r="K23" s="55"/>
      <c r="L23" s="56"/>
      <c r="M23" s="56"/>
      <c r="N23" s="56"/>
      <c r="O23" s="57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</row>
    <row r="24" spans="1:64" ht="9.9499999999999993" customHeight="1">
      <c r="A24" s="59"/>
      <c r="B24" s="25"/>
      <c r="C24" s="33"/>
      <c r="D24" s="34"/>
      <c r="E24" s="45"/>
      <c r="F24" s="27"/>
      <c r="G24" s="35"/>
      <c r="H24" s="50"/>
      <c r="I24" s="30"/>
      <c r="J24" s="47"/>
      <c r="K24" s="48"/>
      <c r="L24" s="30"/>
      <c r="M24" s="30"/>
      <c r="N24" s="30"/>
      <c r="O24" s="51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</row>
    <row r="25" spans="1:64" ht="21.75" customHeight="1">
      <c r="A25" s="23">
        <f>A15+1</f>
        <v>3</v>
      </c>
      <c r="B25" s="60" t="s">
        <v>37</v>
      </c>
      <c r="C25" s="33"/>
      <c r="D25" s="34"/>
      <c r="E25" s="26"/>
      <c r="F25" s="27" t="str">
        <f>IF(ISBLANK(C25),"",ROUND(C25*E25,2))</f>
        <v/>
      </c>
      <c r="G25" s="35"/>
      <c r="H25" s="61"/>
      <c r="I25" s="62"/>
      <c r="J25" s="61"/>
      <c r="K25" s="63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</row>
    <row r="26" spans="1:64" ht="21.75" customHeight="1">
      <c r="A26" s="23" t="s">
        <v>38</v>
      </c>
      <c r="B26" s="60" t="s">
        <v>39</v>
      </c>
      <c r="C26" s="33"/>
      <c r="D26" s="34"/>
      <c r="E26" s="26"/>
      <c r="F26" s="27"/>
      <c r="G26" s="35"/>
      <c r="H26" s="61"/>
      <c r="I26" s="62"/>
      <c r="J26" s="61"/>
      <c r="K26" s="63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</row>
    <row r="27" spans="1:64" ht="23.25" customHeight="1">
      <c r="A27" s="32" t="s">
        <v>40</v>
      </c>
      <c r="B27" s="65" t="s">
        <v>41</v>
      </c>
      <c r="C27" s="33">
        <v>752.45</v>
      </c>
      <c r="D27" s="66" t="s">
        <v>15</v>
      </c>
      <c r="E27" s="26"/>
      <c r="F27" s="27">
        <f>IF(ISBLANK(C27),"",ROUND(C27*E27,2))</f>
        <v>0</v>
      </c>
      <c r="G27" s="35"/>
      <c r="H27" s="61"/>
      <c r="I27" s="62"/>
      <c r="J27" s="61"/>
      <c r="K27" s="63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</row>
    <row r="28" spans="1:64" ht="23.25" customHeight="1">
      <c r="A28" s="32" t="s">
        <v>42</v>
      </c>
      <c r="B28" s="65" t="s">
        <v>43</v>
      </c>
      <c r="C28" s="33">
        <v>147.08000000000001</v>
      </c>
      <c r="D28" s="66" t="s">
        <v>15</v>
      </c>
      <c r="E28" s="26"/>
      <c r="F28" s="27">
        <f>IF(ISBLANK(C28),"",ROUND(C28*E28,2))</f>
        <v>0</v>
      </c>
      <c r="G28" s="35"/>
      <c r="H28" s="61"/>
      <c r="I28" s="62"/>
      <c r="J28" s="61"/>
      <c r="K28" s="63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</row>
    <row r="29" spans="1:64" ht="23.25" customHeight="1">
      <c r="A29" s="32" t="s">
        <v>44</v>
      </c>
      <c r="B29" s="65" t="s">
        <v>45</v>
      </c>
      <c r="C29" s="33">
        <v>649.25</v>
      </c>
      <c r="D29" s="66" t="s">
        <v>15</v>
      </c>
      <c r="E29" s="26"/>
      <c r="F29" s="27">
        <f>IF(ISBLANK(C29),"",ROUND(C29*E29,2))</f>
        <v>0</v>
      </c>
      <c r="G29" s="35"/>
      <c r="H29" s="61"/>
      <c r="I29" s="62"/>
      <c r="J29" s="61"/>
      <c r="K29" s="63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</row>
    <row r="30" spans="1:64" ht="23.25" customHeight="1">
      <c r="A30" s="67" t="s">
        <v>46</v>
      </c>
      <c r="B30" s="68" t="s">
        <v>47</v>
      </c>
      <c r="C30" s="69"/>
      <c r="D30" s="69"/>
      <c r="E30" s="69"/>
      <c r="F30" s="69"/>
      <c r="G30" s="35"/>
      <c r="H30" s="70"/>
      <c r="I30" s="71"/>
      <c r="J30" s="70"/>
      <c r="K30" s="72"/>
      <c r="L30" s="73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</row>
    <row r="31" spans="1:64" ht="23.25" customHeight="1">
      <c r="A31" s="32" t="s">
        <v>48</v>
      </c>
      <c r="B31" s="65" t="s">
        <v>49</v>
      </c>
      <c r="C31" s="74">
        <v>1</v>
      </c>
      <c r="D31" s="66" t="s">
        <v>50</v>
      </c>
      <c r="E31" s="26"/>
      <c r="F31" s="27">
        <f t="shared" ref="F31:F45" si="1">IF(ISBLANK(C31),"",ROUND(C31*E31,2))</f>
        <v>0</v>
      </c>
      <c r="G31" s="35"/>
      <c r="H31" s="70"/>
      <c r="I31" s="71"/>
      <c r="J31" s="70"/>
      <c r="K31" s="72"/>
      <c r="L31" s="73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</row>
    <row r="32" spans="1:64" ht="23.25" customHeight="1">
      <c r="A32" s="32" t="s">
        <v>51</v>
      </c>
      <c r="B32" s="65" t="s">
        <v>52</v>
      </c>
      <c r="C32" s="33">
        <v>2</v>
      </c>
      <c r="D32" s="34" t="s">
        <v>50</v>
      </c>
      <c r="E32" s="26"/>
      <c r="F32" s="27">
        <f t="shared" si="1"/>
        <v>0</v>
      </c>
      <c r="G32" s="35"/>
      <c r="H32" s="70"/>
      <c r="I32" s="71"/>
      <c r="J32" s="70"/>
      <c r="K32" s="72"/>
      <c r="L32" s="73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</row>
    <row r="33" spans="1:64" ht="23.25" customHeight="1">
      <c r="A33" s="32" t="s">
        <v>53</v>
      </c>
      <c r="B33" s="65" t="s">
        <v>54</v>
      </c>
      <c r="C33" s="33">
        <v>3</v>
      </c>
      <c r="D33" s="34" t="s">
        <v>50</v>
      </c>
      <c r="E33" s="26"/>
      <c r="F33" s="27">
        <f t="shared" si="1"/>
        <v>0</v>
      </c>
      <c r="G33" s="35"/>
      <c r="H33" s="70"/>
      <c r="I33" s="71"/>
      <c r="J33" s="70"/>
      <c r="K33" s="72"/>
      <c r="L33" s="73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</row>
    <row r="34" spans="1:64" ht="23.25" customHeight="1">
      <c r="A34" s="32" t="s">
        <v>55</v>
      </c>
      <c r="B34" s="65" t="s">
        <v>56</v>
      </c>
      <c r="C34" s="33">
        <v>12</v>
      </c>
      <c r="D34" s="34" t="s">
        <v>50</v>
      </c>
      <c r="E34" s="26"/>
      <c r="F34" s="27">
        <f t="shared" si="1"/>
        <v>0</v>
      </c>
      <c r="G34" s="35"/>
      <c r="H34" s="70"/>
      <c r="I34" s="71"/>
      <c r="J34" s="70"/>
      <c r="K34" s="72"/>
      <c r="L34" s="73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</row>
    <row r="35" spans="1:64" ht="23.25" customHeight="1">
      <c r="A35" s="32" t="s">
        <v>57</v>
      </c>
      <c r="B35" s="65" t="s">
        <v>58</v>
      </c>
      <c r="C35" s="33">
        <v>19</v>
      </c>
      <c r="D35" s="34" t="s">
        <v>50</v>
      </c>
      <c r="E35" s="26"/>
      <c r="F35" s="27">
        <f t="shared" si="1"/>
        <v>0</v>
      </c>
      <c r="G35" s="35"/>
      <c r="H35" s="70"/>
      <c r="I35" s="71"/>
      <c r="J35" s="70"/>
      <c r="K35" s="72"/>
      <c r="L35" s="73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</row>
    <row r="36" spans="1:64" ht="23.25" customHeight="1">
      <c r="A36" s="23" t="s">
        <v>59</v>
      </c>
      <c r="B36" s="68" t="s">
        <v>60</v>
      </c>
      <c r="C36" s="74"/>
      <c r="D36" s="34"/>
      <c r="E36" s="26"/>
      <c r="F36" s="27" t="str">
        <f t="shared" si="1"/>
        <v/>
      </c>
      <c r="G36" s="35"/>
      <c r="H36" s="70"/>
      <c r="I36" s="71"/>
      <c r="J36" s="70"/>
      <c r="K36" s="72"/>
      <c r="L36" s="73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</row>
    <row r="37" spans="1:64" ht="23.25" customHeight="1">
      <c r="A37" s="75" t="s">
        <v>61</v>
      </c>
      <c r="B37" s="65" t="s">
        <v>62</v>
      </c>
      <c r="C37" s="74">
        <v>2</v>
      </c>
      <c r="D37" s="34" t="s">
        <v>50</v>
      </c>
      <c r="E37" s="76"/>
      <c r="F37" s="27">
        <f t="shared" si="1"/>
        <v>0</v>
      </c>
      <c r="G37" s="35"/>
      <c r="H37" s="70"/>
      <c r="I37" s="71"/>
      <c r="J37" s="70"/>
      <c r="K37" s="72"/>
      <c r="L37" s="73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</row>
    <row r="38" spans="1:64" ht="23.25" customHeight="1">
      <c r="A38" s="75" t="s">
        <v>63</v>
      </c>
      <c r="B38" s="65" t="s">
        <v>64</v>
      </c>
      <c r="C38" s="74">
        <v>1</v>
      </c>
      <c r="D38" s="34" t="s">
        <v>50</v>
      </c>
      <c r="E38" s="76"/>
      <c r="F38" s="27">
        <f t="shared" si="1"/>
        <v>0</v>
      </c>
      <c r="G38" s="35"/>
      <c r="H38" s="70"/>
      <c r="I38" s="71"/>
      <c r="J38" s="70"/>
      <c r="K38" s="72"/>
      <c r="L38" s="73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</row>
    <row r="39" spans="1:64" ht="23.25" customHeight="1">
      <c r="A39" s="75" t="s">
        <v>65</v>
      </c>
      <c r="B39" s="65" t="s">
        <v>66</v>
      </c>
      <c r="C39" s="74">
        <v>3</v>
      </c>
      <c r="D39" s="34" t="s">
        <v>50</v>
      </c>
      <c r="E39" s="76"/>
      <c r="F39" s="27">
        <f t="shared" si="1"/>
        <v>0</v>
      </c>
      <c r="G39" s="35"/>
      <c r="H39" s="70"/>
      <c r="I39" s="71"/>
      <c r="J39" s="70"/>
      <c r="K39" s="72"/>
      <c r="L39" s="73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</row>
    <row r="40" spans="1:64" ht="23.25" customHeight="1">
      <c r="A40" s="75" t="s">
        <v>67</v>
      </c>
      <c r="B40" s="65" t="s">
        <v>68</v>
      </c>
      <c r="C40" s="74">
        <v>1</v>
      </c>
      <c r="D40" s="34" t="s">
        <v>50</v>
      </c>
      <c r="E40" s="76"/>
      <c r="F40" s="27">
        <f t="shared" si="1"/>
        <v>0</v>
      </c>
      <c r="G40" s="35"/>
      <c r="H40" s="70"/>
      <c r="I40" s="71"/>
      <c r="J40" s="70"/>
      <c r="K40" s="72"/>
      <c r="L40" s="73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</row>
    <row r="41" spans="1:64" ht="23.25" customHeight="1">
      <c r="A41" s="75" t="s">
        <v>69</v>
      </c>
      <c r="B41" s="65" t="s">
        <v>70</v>
      </c>
      <c r="C41" s="74">
        <v>2</v>
      </c>
      <c r="D41" s="34" t="s">
        <v>50</v>
      </c>
      <c r="E41" s="76"/>
      <c r="F41" s="27">
        <f t="shared" si="1"/>
        <v>0</v>
      </c>
      <c r="G41" s="35"/>
      <c r="H41" s="70"/>
      <c r="I41" s="71"/>
      <c r="J41" s="70"/>
      <c r="K41" s="72"/>
      <c r="L41" s="73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</row>
    <row r="42" spans="1:64" ht="23.25" customHeight="1">
      <c r="A42" s="75" t="s">
        <v>71</v>
      </c>
      <c r="B42" s="65" t="s">
        <v>72</v>
      </c>
      <c r="C42" s="74">
        <v>5</v>
      </c>
      <c r="D42" s="34" t="s">
        <v>50</v>
      </c>
      <c r="E42" s="26"/>
      <c r="F42" s="27">
        <f t="shared" si="1"/>
        <v>0</v>
      </c>
      <c r="G42" s="35"/>
      <c r="H42" s="70"/>
      <c r="I42" s="71"/>
      <c r="J42" s="70"/>
      <c r="K42" s="72"/>
      <c r="L42" s="73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</row>
    <row r="43" spans="1:64" ht="23.25" customHeight="1">
      <c r="A43" s="75" t="s">
        <v>73</v>
      </c>
      <c r="B43" s="65" t="s">
        <v>74</v>
      </c>
      <c r="C43" s="74">
        <v>2</v>
      </c>
      <c r="D43" s="34" t="s">
        <v>50</v>
      </c>
      <c r="E43" s="26"/>
      <c r="F43" s="27">
        <f t="shared" si="1"/>
        <v>0</v>
      </c>
      <c r="G43" s="35"/>
      <c r="H43" s="70"/>
      <c r="I43" s="71"/>
      <c r="J43" s="70"/>
      <c r="K43" s="72"/>
      <c r="L43" s="73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</row>
    <row r="44" spans="1:64" ht="23.25" customHeight="1">
      <c r="A44" s="75" t="s">
        <v>75</v>
      </c>
      <c r="B44" s="65" t="s">
        <v>76</v>
      </c>
      <c r="C44" s="74">
        <v>10</v>
      </c>
      <c r="D44" s="34" t="s">
        <v>50</v>
      </c>
      <c r="E44" s="26"/>
      <c r="F44" s="27">
        <f t="shared" si="1"/>
        <v>0</v>
      </c>
      <c r="G44" s="35"/>
      <c r="H44" s="70"/>
      <c r="I44" s="71"/>
      <c r="J44" s="70"/>
      <c r="K44" s="72"/>
      <c r="L44" s="73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4"/>
      <c r="BL44" s="64"/>
    </row>
    <row r="45" spans="1:64" ht="23.25" customHeight="1">
      <c r="A45" s="77" t="s">
        <v>77</v>
      </c>
      <c r="B45" s="78" t="s">
        <v>78</v>
      </c>
      <c r="C45" s="79">
        <v>8</v>
      </c>
      <c r="D45" s="80" t="s">
        <v>50</v>
      </c>
      <c r="E45" s="81"/>
      <c r="F45" s="82">
        <f t="shared" si="1"/>
        <v>0</v>
      </c>
      <c r="G45" s="83"/>
      <c r="H45" s="70"/>
      <c r="I45" s="71"/>
      <c r="J45" s="70"/>
      <c r="K45" s="72"/>
      <c r="L45" s="73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</row>
    <row r="46" spans="1:64" ht="10.5" customHeight="1">
      <c r="A46" s="75"/>
      <c r="B46" s="65"/>
      <c r="C46" s="74"/>
      <c r="D46" s="34"/>
      <c r="E46" s="26"/>
      <c r="F46" s="27"/>
      <c r="G46" s="35"/>
      <c r="H46" s="70"/>
      <c r="I46" s="71"/>
      <c r="J46" s="70"/>
      <c r="K46" s="72"/>
      <c r="L46" s="73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</row>
    <row r="47" spans="1:64" ht="23.25" customHeight="1">
      <c r="A47" s="67" t="s">
        <v>79</v>
      </c>
      <c r="B47" s="68" t="s">
        <v>80</v>
      </c>
      <c r="C47" s="69"/>
      <c r="D47" s="69"/>
      <c r="E47" s="69"/>
      <c r="F47" s="69"/>
      <c r="G47" s="35"/>
      <c r="H47" s="70"/>
      <c r="I47" s="71"/>
      <c r="J47" s="70"/>
      <c r="K47" s="72"/>
      <c r="L47" s="73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</row>
    <row r="48" spans="1:64" ht="23.25" customHeight="1">
      <c r="A48" s="84" t="s">
        <v>81</v>
      </c>
      <c r="B48" s="65" t="s">
        <v>82</v>
      </c>
      <c r="C48" s="33">
        <v>2</v>
      </c>
      <c r="D48" s="34" t="s">
        <v>50</v>
      </c>
      <c r="E48" s="85"/>
      <c r="F48" s="27">
        <f t="shared" ref="F48:F66" si="2">IF(ISBLANK(C48),"",ROUND(C48*E48,2))</f>
        <v>0</v>
      </c>
      <c r="G48" s="35"/>
      <c r="H48" s="70"/>
      <c r="I48" s="71"/>
      <c r="J48" s="70"/>
      <c r="K48" s="72"/>
      <c r="L48" s="73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</row>
    <row r="49" spans="1:64" ht="23.25" customHeight="1">
      <c r="A49" s="84" t="s">
        <v>83</v>
      </c>
      <c r="B49" s="65" t="s">
        <v>58</v>
      </c>
      <c r="C49" s="33">
        <v>1</v>
      </c>
      <c r="D49" s="34" t="s">
        <v>50</v>
      </c>
      <c r="E49" s="85"/>
      <c r="F49" s="27">
        <f t="shared" si="2"/>
        <v>0</v>
      </c>
      <c r="G49" s="35"/>
      <c r="H49" s="70"/>
      <c r="I49" s="71"/>
      <c r="J49" s="70"/>
      <c r="K49" s="72"/>
      <c r="L49" s="73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4"/>
      <c r="BL49" s="64"/>
    </row>
    <row r="50" spans="1:64" ht="23.25" customHeight="1">
      <c r="A50" s="23" t="s">
        <v>84</v>
      </c>
      <c r="B50" s="86" t="s">
        <v>85</v>
      </c>
      <c r="C50" s="74"/>
      <c r="D50" s="66"/>
      <c r="E50" s="26"/>
      <c r="F50" s="27" t="str">
        <f t="shared" si="2"/>
        <v/>
      </c>
      <c r="G50" s="35"/>
      <c r="H50" s="70"/>
      <c r="I50" s="71"/>
      <c r="J50" s="70"/>
      <c r="K50" s="72"/>
      <c r="L50" s="73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  <c r="BJ50" s="64"/>
      <c r="BK50" s="64"/>
      <c r="BL50" s="64"/>
    </row>
    <row r="51" spans="1:64" ht="23.25" customHeight="1">
      <c r="A51" s="87" t="s">
        <v>86</v>
      </c>
      <c r="B51" s="88" t="s">
        <v>87</v>
      </c>
      <c r="C51" s="89">
        <v>2</v>
      </c>
      <c r="D51" s="90" t="s">
        <v>50</v>
      </c>
      <c r="E51" s="85"/>
      <c r="F51" s="27">
        <f t="shared" si="2"/>
        <v>0</v>
      </c>
      <c r="G51" s="91"/>
      <c r="H51" s="92"/>
      <c r="I51" s="93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</row>
    <row r="52" spans="1:64" ht="26.25" customHeight="1">
      <c r="A52" s="87" t="s">
        <v>88</v>
      </c>
      <c r="B52" s="88" t="s">
        <v>89</v>
      </c>
      <c r="C52" s="89">
        <v>1</v>
      </c>
      <c r="D52" s="90" t="s">
        <v>50</v>
      </c>
      <c r="E52" s="85"/>
      <c r="F52" s="27">
        <f t="shared" si="2"/>
        <v>0</v>
      </c>
      <c r="G52" s="91"/>
      <c r="H52" s="92"/>
      <c r="I52" s="93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</row>
    <row r="53" spans="1:64" ht="18" customHeight="1">
      <c r="A53" s="87" t="s">
        <v>90</v>
      </c>
      <c r="B53" s="65" t="s">
        <v>56</v>
      </c>
      <c r="C53" s="33">
        <v>5</v>
      </c>
      <c r="D53" s="34" t="s">
        <v>50</v>
      </c>
      <c r="E53" s="85"/>
      <c r="F53" s="27">
        <f t="shared" si="2"/>
        <v>0</v>
      </c>
      <c r="G53" s="35"/>
      <c r="H53" s="70"/>
      <c r="I53" s="71"/>
      <c r="J53" s="70"/>
      <c r="K53" s="72"/>
      <c r="L53" s="73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</row>
    <row r="54" spans="1:64" ht="23.25" customHeight="1">
      <c r="A54" s="23" t="s">
        <v>91</v>
      </c>
      <c r="B54" s="95" t="s">
        <v>92</v>
      </c>
      <c r="C54" s="96"/>
      <c r="D54" s="96"/>
      <c r="E54" s="85"/>
      <c r="F54" s="27" t="str">
        <f t="shared" si="2"/>
        <v/>
      </c>
      <c r="G54" s="35"/>
      <c r="H54" s="70"/>
      <c r="I54" s="71"/>
      <c r="J54" s="70"/>
      <c r="K54" s="72"/>
      <c r="L54" s="73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</row>
    <row r="55" spans="1:64" ht="23.25" customHeight="1">
      <c r="A55" s="87" t="s">
        <v>93</v>
      </c>
      <c r="B55" s="65" t="s">
        <v>94</v>
      </c>
      <c r="C55" s="97">
        <v>2</v>
      </c>
      <c r="D55" s="34" t="s">
        <v>50</v>
      </c>
      <c r="E55" s="85"/>
      <c r="F55" s="27">
        <f t="shared" si="2"/>
        <v>0</v>
      </c>
      <c r="G55" s="35"/>
      <c r="H55" s="70"/>
      <c r="I55" s="71"/>
      <c r="J55" s="70"/>
      <c r="K55" s="72"/>
      <c r="L55" s="73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</row>
    <row r="56" spans="1:64" ht="23.25" customHeight="1">
      <c r="A56" s="87" t="s">
        <v>95</v>
      </c>
      <c r="B56" s="65" t="s">
        <v>96</v>
      </c>
      <c r="C56" s="97">
        <v>14</v>
      </c>
      <c r="D56" s="34" t="s">
        <v>50</v>
      </c>
      <c r="E56" s="85"/>
      <c r="F56" s="27">
        <f t="shared" si="2"/>
        <v>0</v>
      </c>
      <c r="G56" s="35"/>
      <c r="H56" s="70"/>
      <c r="I56" s="71"/>
      <c r="J56" s="70"/>
      <c r="K56" s="72"/>
      <c r="L56" s="73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</row>
    <row r="57" spans="1:64" ht="23.25" customHeight="1">
      <c r="A57" s="87" t="s">
        <v>97</v>
      </c>
      <c r="B57" s="65" t="s">
        <v>98</v>
      </c>
      <c r="C57" s="33">
        <v>9</v>
      </c>
      <c r="D57" s="34" t="s">
        <v>50</v>
      </c>
      <c r="E57" s="26"/>
      <c r="F57" s="27">
        <f t="shared" si="2"/>
        <v>0</v>
      </c>
      <c r="G57" s="35"/>
      <c r="H57" s="70"/>
      <c r="I57" s="71"/>
      <c r="J57" s="70"/>
      <c r="K57" s="72"/>
      <c r="L57" s="73"/>
      <c r="M57" s="64"/>
      <c r="N57" s="64"/>
      <c r="O57" s="64"/>
      <c r="P57" s="64"/>
      <c r="Q57" s="64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  <c r="BE57" s="98"/>
      <c r="BF57" s="98"/>
      <c r="BG57" s="98"/>
      <c r="BH57" s="98"/>
      <c r="BI57" s="98"/>
      <c r="BJ57" s="98"/>
      <c r="BK57" s="98"/>
      <c r="BL57" s="98"/>
    </row>
    <row r="58" spans="1:64" ht="23.25" customHeight="1">
      <c r="A58" s="87" t="s">
        <v>99</v>
      </c>
      <c r="B58" s="65" t="s">
        <v>100</v>
      </c>
      <c r="C58" s="33">
        <v>19</v>
      </c>
      <c r="D58" s="34" t="s">
        <v>50</v>
      </c>
      <c r="E58" s="26"/>
      <c r="F58" s="27">
        <f t="shared" si="2"/>
        <v>0</v>
      </c>
      <c r="G58" s="35"/>
      <c r="H58" s="70"/>
      <c r="I58" s="71"/>
      <c r="J58" s="70"/>
      <c r="K58" s="72"/>
      <c r="L58" s="73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</row>
    <row r="59" spans="1:64" ht="23.25" customHeight="1">
      <c r="A59" s="99" t="s">
        <v>101</v>
      </c>
      <c r="B59" s="86" t="s">
        <v>102</v>
      </c>
      <c r="C59" s="74"/>
      <c r="D59" s="66"/>
      <c r="E59" s="26"/>
      <c r="F59" s="27" t="str">
        <f t="shared" si="2"/>
        <v/>
      </c>
      <c r="G59" s="35"/>
      <c r="H59" s="70"/>
      <c r="I59" s="71"/>
      <c r="J59" s="70"/>
      <c r="K59" s="72"/>
      <c r="L59" s="73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</row>
    <row r="60" spans="1:64" ht="23.25" customHeight="1">
      <c r="A60" s="87" t="s">
        <v>103</v>
      </c>
      <c r="B60" s="88" t="s">
        <v>104</v>
      </c>
      <c r="C60" s="89">
        <v>1</v>
      </c>
      <c r="D60" s="90" t="s">
        <v>50</v>
      </c>
      <c r="E60" s="85"/>
      <c r="F60" s="27">
        <f t="shared" si="2"/>
        <v>0</v>
      </c>
      <c r="G60" s="35"/>
      <c r="H60" s="70"/>
      <c r="I60" s="71"/>
      <c r="J60" s="70"/>
      <c r="K60" s="72"/>
      <c r="L60" s="73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</row>
    <row r="61" spans="1:64" ht="23.25" customHeight="1">
      <c r="A61" s="87" t="s">
        <v>105</v>
      </c>
      <c r="B61" s="88" t="s">
        <v>106</v>
      </c>
      <c r="C61" s="89">
        <v>36</v>
      </c>
      <c r="D61" s="90" t="s">
        <v>50</v>
      </c>
      <c r="E61" s="85"/>
      <c r="F61" s="27">
        <f t="shared" si="2"/>
        <v>0</v>
      </c>
      <c r="G61" s="35"/>
      <c r="H61" s="70"/>
      <c r="I61" s="71"/>
      <c r="J61" s="70"/>
      <c r="K61" s="72"/>
      <c r="L61" s="73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4"/>
      <c r="BA61" s="64"/>
      <c r="BB61" s="64"/>
      <c r="BC61" s="64"/>
      <c r="BD61" s="64"/>
      <c r="BE61" s="64"/>
      <c r="BF61" s="64"/>
      <c r="BG61" s="64"/>
      <c r="BH61" s="64"/>
      <c r="BI61" s="64"/>
      <c r="BJ61" s="64"/>
      <c r="BK61" s="64"/>
      <c r="BL61" s="64"/>
    </row>
    <row r="62" spans="1:64" ht="26.25" customHeight="1">
      <c r="A62" s="99" t="s">
        <v>107</v>
      </c>
      <c r="B62" s="100" t="s">
        <v>108</v>
      </c>
      <c r="C62" s="101"/>
      <c r="D62" s="102"/>
      <c r="E62" s="103"/>
      <c r="F62" s="104" t="str">
        <f t="shared" si="2"/>
        <v/>
      </c>
      <c r="G62" s="105"/>
      <c r="H62" s="106"/>
      <c r="I62" s="106"/>
      <c r="J62" s="106"/>
      <c r="K62" s="107"/>
      <c r="L62" s="108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09"/>
      <c r="AU62" s="109"/>
      <c r="AV62" s="109"/>
      <c r="AW62" s="109"/>
      <c r="AX62" s="109"/>
      <c r="AY62" s="109"/>
      <c r="AZ62" s="109"/>
      <c r="BA62" s="109"/>
      <c r="BB62" s="109"/>
      <c r="BC62" s="109"/>
      <c r="BD62" s="109"/>
      <c r="BE62" s="109"/>
      <c r="BF62" s="109"/>
      <c r="BG62" s="109"/>
      <c r="BH62" s="109"/>
      <c r="BI62" s="109"/>
      <c r="BJ62" s="109"/>
      <c r="BK62" s="109"/>
      <c r="BL62" s="109"/>
    </row>
    <row r="63" spans="1:64" ht="42" customHeight="1">
      <c r="A63" s="87" t="s">
        <v>109</v>
      </c>
      <c r="B63" s="110" t="s">
        <v>110</v>
      </c>
      <c r="C63" s="89">
        <v>2</v>
      </c>
      <c r="D63" s="102" t="s">
        <v>50</v>
      </c>
      <c r="E63" s="111"/>
      <c r="F63" s="101">
        <f t="shared" si="2"/>
        <v>0</v>
      </c>
      <c r="G63" s="105"/>
      <c r="H63" s="112"/>
      <c r="I63" s="106"/>
      <c r="J63" s="106"/>
      <c r="K63" s="107"/>
      <c r="L63" s="108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  <c r="AT63" s="109"/>
      <c r="AU63" s="109"/>
      <c r="AV63" s="109"/>
      <c r="AW63" s="109"/>
      <c r="AX63" s="109"/>
      <c r="AY63" s="109"/>
      <c r="AZ63" s="109"/>
      <c r="BA63" s="109"/>
      <c r="BB63" s="109"/>
      <c r="BC63" s="109"/>
      <c r="BD63" s="109"/>
      <c r="BE63" s="109"/>
      <c r="BF63" s="109"/>
      <c r="BG63" s="109"/>
      <c r="BH63" s="109"/>
      <c r="BI63" s="109"/>
      <c r="BJ63" s="109"/>
      <c r="BK63" s="109"/>
      <c r="BL63" s="109"/>
    </row>
    <row r="64" spans="1:64" ht="42" customHeight="1">
      <c r="A64" s="87" t="s">
        <v>111</v>
      </c>
      <c r="B64" s="110" t="s">
        <v>112</v>
      </c>
      <c r="C64" s="89">
        <v>1</v>
      </c>
      <c r="D64" s="102" t="s">
        <v>50</v>
      </c>
      <c r="E64" s="111"/>
      <c r="F64" s="101">
        <f t="shared" si="2"/>
        <v>0</v>
      </c>
      <c r="G64" s="105"/>
      <c r="H64" s="112"/>
      <c r="I64" s="106"/>
      <c r="J64" s="106"/>
      <c r="K64" s="107"/>
      <c r="L64" s="108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  <c r="AV64" s="109"/>
      <c r="AW64" s="109"/>
      <c r="AX64" s="109"/>
      <c r="AY64" s="109"/>
      <c r="AZ64" s="109"/>
      <c r="BA64" s="109"/>
      <c r="BB64" s="109"/>
      <c r="BC64" s="109"/>
      <c r="BD64" s="109"/>
      <c r="BE64" s="109"/>
      <c r="BF64" s="109"/>
      <c r="BG64" s="109"/>
      <c r="BH64" s="109"/>
      <c r="BI64" s="109"/>
      <c r="BJ64" s="109"/>
      <c r="BK64" s="109"/>
      <c r="BL64" s="109"/>
    </row>
    <row r="65" spans="1:64" ht="42" customHeight="1">
      <c r="A65" s="87" t="s">
        <v>113</v>
      </c>
      <c r="B65" s="110" t="s">
        <v>114</v>
      </c>
      <c r="C65" s="89">
        <v>2</v>
      </c>
      <c r="D65" s="102" t="s">
        <v>50</v>
      </c>
      <c r="E65" s="111"/>
      <c r="F65" s="101">
        <f t="shared" si="2"/>
        <v>0</v>
      </c>
      <c r="G65" s="105"/>
      <c r="H65" s="112"/>
      <c r="I65" s="106"/>
      <c r="J65" s="106"/>
      <c r="K65" s="107"/>
      <c r="L65" s="108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  <c r="AV65" s="109"/>
      <c r="AW65" s="109"/>
      <c r="AX65" s="109"/>
      <c r="AY65" s="109"/>
      <c r="AZ65" s="109"/>
      <c r="BA65" s="109"/>
      <c r="BB65" s="109"/>
      <c r="BC65" s="109"/>
      <c r="BD65" s="109"/>
      <c r="BE65" s="109"/>
      <c r="BF65" s="109"/>
      <c r="BG65" s="109"/>
      <c r="BH65" s="109"/>
      <c r="BI65" s="109"/>
      <c r="BJ65" s="109"/>
      <c r="BK65" s="109"/>
      <c r="BL65" s="109"/>
    </row>
    <row r="66" spans="1:64" ht="26.25" customHeight="1">
      <c r="A66" s="87" t="s">
        <v>115</v>
      </c>
      <c r="B66" s="113" t="s">
        <v>116</v>
      </c>
      <c r="C66" s="97">
        <f>SUM(C63:C65)</f>
        <v>5</v>
      </c>
      <c r="D66" s="102" t="s">
        <v>50</v>
      </c>
      <c r="E66" s="111"/>
      <c r="F66" s="101">
        <f t="shared" si="2"/>
        <v>0</v>
      </c>
      <c r="G66" s="105">
        <f>SUM(F27:F66)</f>
        <v>0</v>
      </c>
      <c r="H66" s="112"/>
      <c r="I66" s="106"/>
      <c r="J66" s="106"/>
      <c r="K66" s="107"/>
      <c r="L66" s="108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  <c r="AV66" s="109"/>
      <c r="AW66" s="109"/>
      <c r="AX66" s="109"/>
      <c r="AY66" s="109"/>
      <c r="AZ66" s="109"/>
      <c r="BA66" s="109"/>
      <c r="BB66" s="109"/>
      <c r="BC66" s="109"/>
      <c r="BD66" s="109"/>
      <c r="BE66" s="109"/>
      <c r="BF66" s="109"/>
      <c r="BG66" s="109"/>
      <c r="BH66" s="109"/>
      <c r="BI66" s="109"/>
      <c r="BJ66" s="109"/>
      <c r="BK66" s="109"/>
      <c r="BL66" s="109"/>
    </row>
    <row r="67" spans="1:64" ht="11.85" customHeight="1">
      <c r="A67" s="114"/>
      <c r="B67" s="113"/>
      <c r="C67" s="97"/>
      <c r="D67" s="102"/>
      <c r="E67" s="111"/>
      <c r="F67" s="101"/>
      <c r="G67" s="105"/>
      <c r="H67" s="112"/>
      <c r="I67" s="106"/>
      <c r="J67" s="106"/>
      <c r="K67" s="107"/>
      <c r="L67" s="108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  <c r="AV67" s="109"/>
      <c r="AW67" s="109"/>
      <c r="AX67" s="109"/>
      <c r="AY67" s="109"/>
      <c r="AZ67" s="109"/>
      <c r="BA67" s="109"/>
      <c r="BB67" s="109"/>
      <c r="BC67" s="109"/>
      <c r="BD67" s="109"/>
      <c r="BE67" s="109"/>
      <c r="BF67" s="109"/>
      <c r="BG67" s="109"/>
      <c r="BH67" s="109"/>
      <c r="BI67" s="109"/>
      <c r="BJ67" s="109"/>
      <c r="BK67" s="109"/>
      <c r="BL67" s="109"/>
    </row>
    <row r="68" spans="1:64" ht="21.75" customHeight="1">
      <c r="A68" s="23">
        <f>3+1</f>
        <v>4</v>
      </c>
      <c r="B68" s="60" t="s">
        <v>117</v>
      </c>
      <c r="C68" s="97"/>
      <c r="D68" s="34"/>
      <c r="E68" s="26"/>
      <c r="F68" s="27" t="str">
        <f>IF(ISBLANK(C68),"",ROUND(C68*E68,2))</f>
        <v/>
      </c>
      <c r="G68" s="35"/>
      <c r="H68" s="61"/>
      <c r="I68" s="62"/>
      <c r="J68" s="61"/>
      <c r="K68" s="63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</row>
    <row r="69" spans="1:64" ht="21.75" customHeight="1">
      <c r="A69" s="23" t="s">
        <v>118</v>
      </c>
      <c r="B69" s="60" t="s">
        <v>39</v>
      </c>
      <c r="C69" s="33"/>
      <c r="D69" s="34"/>
      <c r="E69" s="26"/>
      <c r="F69" s="27"/>
      <c r="G69" s="35"/>
      <c r="H69" s="61"/>
      <c r="I69" s="62"/>
      <c r="J69" s="61"/>
      <c r="K69" s="63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64"/>
      <c r="BL69" s="64"/>
    </row>
    <row r="70" spans="1:64" ht="23.25" customHeight="1">
      <c r="A70" s="32" t="s">
        <v>119</v>
      </c>
      <c r="B70" s="65" t="s">
        <v>41</v>
      </c>
      <c r="C70" s="33">
        <f>+C27</f>
        <v>752.45</v>
      </c>
      <c r="D70" s="66" t="s">
        <v>15</v>
      </c>
      <c r="E70" s="26"/>
      <c r="F70" s="27">
        <f>IF(ISBLANK(C70),"",ROUND(C70*E70,2))</f>
        <v>0</v>
      </c>
      <c r="G70" s="35"/>
      <c r="H70" s="61"/>
      <c r="I70" s="62"/>
      <c r="J70" s="61"/>
      <c r="K70" s="63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64"/>
      <c r="BB70" s="64"/>
      <c r="BC70" s="64"/>
      <c r="BD70" s="64"/>
      <c r="BE70" s="64"/>
      <c r="BF70" s="64"/>
      <c r="BG70" s="64"/>
      <c r="BH70" s="64"/>
      <c r="BI70" s="64"/>
      <c r="BJ70" s="64"/>
      <c r="BK70" s="64"/>
      <c r="BL70" s="64"/>
    </row>
    <row r="71" spans="1:64" ht="23.25" customHeight="1">
      <c r="A71" s="32" t="s">
        <v>120</v>
      </c>
      <c r="B71" s="65" t="s">
        <v>43</v>
      </c>
      <c r="C71" s="33">
        <f>+C28</f>
        <v>147.08000000000001</v>
      </c>
      <c r="D71" s="66" t="s">
        <v>15</v>
      </c>
      <c r="E71" s="26"/>
      <c r="F71" s="27">
        <f>IF(ISBLANK(C71),"",ROUND(C71*E71,2))</f>
        <v>0</v>
      </c>
      <c r="G71" s="35"/>
      <c r="H71" s="61"/>
      <c r="I71" s="62"/>
      <c r="J71" s="61"/>
      <c r="K71" s="63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</row>
    <row r="72" spans="1:64" ht="23.25" customHeight="1">
      <c r="A72" s="32" t="s">
        <v>121</v>
      </c>
      <c r="B72" s="65" t="s">
        <v>45</v>
      </c>
      <c r="C72" s="33">
        <f>+C29</f>
        <v>649.25</v>
      </c>
      <c r="D72" s="66" t="s">
        <v>15</v>
      </c>
      <c r="E72" s="26"/>
      <c r="F72" s="27">
        <f>IF(ISBLANK(C72),"",ROUND(C72*E72,2))</f>
        <v>0</v>
      </c>
      <c r="G72" s="35"/>
      <c r="H72" s="61"/>
      <c r="I72" s="62"/>
      <c r="J72" s="61"/>
      <c r="K72" s="63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4"/>
      <c r="BG72" s="64"/>
      <c r="BH72" s="64"/>
      <c r="BI72" s="64"/>
      <c r="BJ72" s="64"/>
      <c r="BK72" s="64"/>
      <c r="BL72" s="64"/>
    </row>
    <row r="73" spans="1:64" ht="23.25" customHeight="1">
      <c r="A73" s="67" t="s">
        <v>122</v>
      </c>
      <c r="B73" s="68" t="s">
        <v>47</v>
      </c>
      <c r="C73" s="69"/>
      <c r="D73" s="69"/>
      <c r="E73" s="69"/>
      <c r="F73" s="69"/>
      <c r="G73" s="35"/>
      <c r="H73" s="70"/>
      <c r="I73" s="71"/>
      <c r="J73" s="70"/>
      <c r="K73" s="72"/>
      <c r="L73" s="73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</row>
    <row r="74" spans="1:64" ht="23.25" customHeight="1">
      <c r="A74" s="32" t="s">
        <v>123</v>
      </c>
      <c r="B74" s="65" t="s">
        <v>49</v>
      </c>
      <c r="C74" s="74">
        <v>1</v>
      </c>
      <c r="D74" s="66" t="s">
        <v>50</v>
      </c>
      <c r="E74" s="76"/>
      <c r="F74" s="27">
        <f>IF(ISBLANK(C74),"",ROUND(C74*E74,2))</f>
        <v>0</v>
      </c>
      <c r="G74" s="35"/>
      <c r="H74" s="70"/>
      <c r="I74" s="71"/>
      <c r="J74" s="70"/>
      <c r="K74" s="72"/>
      <c r="L74" s="73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4"/>
      <c r="BE74" s="64"/>
      <c r="BF74" s="64"/>
      <c r="BG74" s="64"/>
      <c r="BH74" s="64"/>
      <c r="BI74" s="64"/>
      <c r="BJ74" s="64"/>
      <c r="BK74" s="64"/>
      <c r="BL74" s="64"/>
    </row>
    <row r="75" spans="1:64" ht="23.25" customHeight="1">
      <c r="A75" s="32" t="s">
        <v>124</v>
      </c>
      <c r="B75" s="65" t="s">
        <v>52</v>
      </c>
      <c r="C75" s="33">
        <v>2</v>
      </c>
      <c r="D75" s="34" t="s">
        <v>50</v>
      </c>
      <c r="E75" s="76"/>
      <c r="F75" s="27">
        <f>IF(ISBLANK(C75),"",ROUND(C75*E75,2))</f>
        <v>0</v>
      </c>
      <c r="G75" s="35"/>
      <c r="H75" s="70"/>
      <c r="I75" s="71"/>
      <c r="J75" s="70"/>
      <c r="K75" s="72"/>
      <c r="L75" s="73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4"/>
      <c r="BG75" s="64"/>
      <c r="BH75" s="64"/>
      <c r="BI75" s="64"/>
      <c r="BJ75" s="64"/>
      <c r="BK75" s="64"/>
      <c r="BL75" s="64"/>
    </row>
    <row r="76" spans="1:64" ht="23.25" customHeight="1">
      <c r="A76" s="32" t="s">
        <v>125</v>
      </c>
      <c r="B76" s="65" t="s">
        <v>54</v>
      </c>
      <c r="C76" s="33">
        <v>3</v>
      </c>
      <c r="D76" s="34" t="s">
        <v>50</v>
      </c>
      <c r="E76" s="76"/>
      <c r="F76" s="27">
        <f>IF(ISBLANK(C76),"",ROUND(C76*E76,2))</f>
        <v>0</v>
      </c>
      <c r="G76" s="35"/>
      <c r="H76" s="70"/>
      <c r="I76" s="71"/>
      <c r="J76" s="70"/>
      <c r="K76" s="72"/>
      <c r="L76" s="73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</row>
    <row r="77" spans="1:64" ht="23.25" customHeight="1">
      <c r="A77" s="32" t="s">
        <v>126</v>
      </c>
      <c r="B77" s="65" t="s">
        <v>56</v>
      </c>
      <c r="C77" s="33">
        <v>12</v>
      </c>
      <c r="D77" s="34" t="s">
        <v>50</v>
      </c>
      <c r="E77" s="76"/>
      <c r="F77" s="27">
        <f>IF(ISBLANK(C77),"",ROUND(C77*E77,2))</f>
        <v>0</v>
      </c>
      <c r="G77" s="35"/>
      <c r="H77" s="70"/>
      <c r="I77" s="71"/>
      <c r="J77" s="70"/>
      <c r="K77" s="72"/>
      <c r="L77" s="73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</row>
    <row r="78" spans="1:64" ht="23.25" customHeight="1">
      <c r="A78" s="115" t="s">
        <v>127</v>
      </c>
      <c r="B78" s="78" t="s">
        <v>58</v>
      </c>
      <c r="C78" s="116">
        <v>19</v>
      </c>
      <c r="D78" s="80" t="s">
        <v>50</v>
      </c>
      <c r="E78" s="117"/>
      <c r="F78" s="82">
        <f>IF(ISBLANK(C78),"",ROUND(C78*E78,2))</f>
        <v>0</v>
      </c>
      <c r="G78" s="83"/>
      <c r="H78" s="70"/>
      <c r="I78" s="71"/>
      <c r="J78" s="70"/>
      <c r="K78" s="72"/>
      <c r="L78" s="73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4"/>
      <c r="BC78" s="64"/>
      <c r="BD78" s="64"/>
      <c r="BE78" s="64"/>
      <c r="BF78" s="64"/>
      <c r="BG78" s="64"/>
      <c r="BH78" s="64"/>
      <c r="BI78" s="64"/>
      <c r="BJ78" s="64"/>
      <c r="BK78" s="64"/>
      <c r="BL78" s="64"/>
    </row>
    <row r="79" spans="1:64" ht="13.5" customHeight="1">
      <c r="A79" s="32"/>
      <c r="B79" s="65"/>
      <c r="C79" s="33"/>
      <c r="D79" s="34"/>
      <c r="E79" s="85"/>
      <c r="F79" s="27"/>
      <c r="G79" s="35"/>
      <c r="H79" s="70"/>
      <c r="I79" s="71"/>
      <c r="J79" s="70"/>
      <c r="K79" s="72"/>
      <c r="L79" s="73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  <c r="BD79" s="64"/>
      <c r="BE79" s="64"/>
      <c r="BF79" s="64"/>
      <c r="BG79" s="64"/>
      <c r="BH79" s="64"/>
      <c r="BI79" s="64"/>
      <c r="BJ79" s="64"/>
      <c r="BK79" s="64"/>
      <c r="BL79" s="64"/>
    </row>
    <row r="80" spans="1:64" ht="23.25" customHeight="1">
      <c r="A80" s="23" t="s">
        <v>128</v>
      </c>
      <c r="B80" s="68" t="s">
        <v>60</v>
      </c>
      <c r="C80" s="74"/>
      <c r="D80" s="34"/>
      <c r="E80" s="26"/>
      <c r="F80" s="27" t="str">
        <f t="shared" ref="F80:F89" si="3">IF(ISBLANK(C80),"",ROUND(C80*E80,2))</f>
        <v/>
      </c>
      <c r="G80" s="35"/>
      <c r="H80" s="70"/>
      <c r="I80" s="71"/>
      <c r="J80" s="70"/>
      <c r="K80" s="72"/>
      <c r="L80" s="73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4"/>
      <c r="BG80" s="64"/>
      <c r="BH80" s="64"/>
      <c r="BI80" s="64"/>
      <c r="BJ80" s="64"/>
      <c r="BK80" s="64"/>
      <c r="BL80" s="64"/>
    </row>
    <row r="81" spans="1:64" ht="23.25" customHeight="1">
      <c r="A81" s="75" t="s">
        <v>129</v>
      </c>
      <c r="B81" s="65" t="s">
        <v>62</v>
      </c>
      <c r="C81" s="74">
        <v>2</v>
      </c>
      <c r="D81" s="34" t="s">
        <v>50</v>
      </c>
      <c r="E81" s="76"/>
      <c r="F81" s="27">
        <f t="shared" si="3"/>
        <v>0</v>
      </c>
      <c r="G81" s="35"/>
      <c r="H81" s="70"/>
      <c r="I81" s="71"/>
      <c r="J81" s="70"/>
      <c r="K81" s="72"/>
      <c r="L81" s="73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  <c r="AV81" s="64"/>
      <c r="AW81" s="64"/>
      <c r="AX81" s="64"/>
      <c r="AY81" s="64"/>
      <c r="AZ81" s="64"/>
      <c r="BA81" s="64"/>
      <c r="BB81" s="64"/>
      <c r="BC81" s="64"/>
      <c r="BD81" s="64"/>
      <c r="BE81" s="64"/>
      <c r="BF81" s="64"/>
      <c r="BG81" s="64"/>
      <c r="BH81" s="64"/>
      <c r="BI81" s="64"/>
      <c r="BJ81" s="64"/>
      <c r="BK81" s="64"/>
      <c r="BL81" s="64"/>
    </row>
    <row r="82" spans="1:64" ht="23.25" customHeight="1">
      <c r="A82" s="75" t="s">
        <v>130</v>
      </c>
      <c r="B82" s="65" t="s">
        <v>64</v>
      </c>
      <c r="C82" s="74">
        <v>1</v>
      </c>
      <c r="D82" s="34" t="s">
        <v>50</v>
      </c>
      <c r="E82" s="76"/>
      <c r="F82" s="27">
        <f t="shared" si="3"/>
        <v>0</v>
      </c>
      <c r="G82" s="35"/>
      <c r="H82" s="70"/>
      <c r="I82" s="71"/>
      <c r="J82" s="70"/>
      <c r="K82" s="72"/>
      <c r="L82" s="73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  <c r="BE82" s="64"/>
      <c r="BF82" s="64"/>
      <c r="BG82" s="64"/>
      <c r="BH82" s="64"/>
      <c r="BI82" s="64"/>
      <c r="BJ82" s="64"/>
      <c r="BK82" s="64"/>
      <c r="BL82" s="64"/>
    </row>
    <row r="83" spans="1:64" ht="23.25" customHeight="1">
      <c r="A83" s="75" t="s">
        <v>131</v>
      </c>
      <c r="B83" s="65" t="s">
        <v>66</v>
      </c>
      <c r="C83" s="74">
        <v>3</v>
      </c>
      <c r="D83" s="34" t="s">
        <v>50</v>
      </c>
      <c r="E83" s="76"/>
      <c r="F83" s="27">
        <f t="shared" si="3"/>
        <v>0</v>
      </c>
      <c r="G83" s="35"/>
      <c r="H83" s="70"/>
      <c r="I83" s="71"/>
      <c r="J83" s="70"/>
      <c r="K83" s="72"/>
      <c r="L83" s="73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</row>
    <row r="84" spans="1:64" ht="23.25" customHeight="1">
      <c r="A84" s="75" t="s">
        <v>132</v>
      </c>
      <c r="B84" s="65" t="s">
        <v>68</v>
      </c>
      <c r="C84" s="74">
        <v>1</v>
      </c>
      <c r="D84" s="34" t="s">
        <v>50</v>
      </c>
      <c r="E84" s="76"/>
      <c r="F84" s="27">
        <f t="shared" si="3"/>
        <v>0</v>
      </c>
      <c r="G84" s="35"/>
      <c r="H84" s="70"/>
      <c r="I84" s="71"/>
      <c r="J84" s="70"/>
      <c r="K84" s="72"/>
      <c r="L84" s="73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  <c r="AV84" s="64"/>
      <c r="AW84" s="64"/>
      <c r="AX84" s="64"/>
      <c r="AY84" s="64"/>
      <c r="AZ84" s="64"/>
      <c r="BA84" s="64"/>
      <c r="BB84" s="64"/>
      <c r="BC84" s="64"/>
      <c r="BD84" s="64"/>
      <c r="BE84" s="64"/>
      <c r="BF84" s="64"/>
      <c r="BG84" s="64"/>
      <c r="BH84" s="64"/>
      <c r="BI84" s="64"/>
      <c r="BJ84" s="64"/>
      <c r="BK84" s="64"/>
      <c r="BL84" s="64"/>
    </row>
    <row r="85" spans="1:64" ht="23.25" customHeight="1">
      <c r="A85" s="75" t="s">
        <v>133</v>
      </c>
      <c r="B85" s="65" t="s">
        <v>70</v>
      </c>
      <c r="C85" s="74">
        <v>2</v>
      </c>
      <c r="D85" s="34" t="s">
        <v>50</v>
      </c>
      <c r="E85" s="76"/>
      <c r="F85" s="27">
        <f t="shared" si="3"/>
        <v>0</v>
      </c>
      <c r="G85" s="35"/>
      <c r="H85" s="70"/>
      <c r="I85" s="71"/>
      <c r="J85" s="70"/>
      <c r="K85" s="72"/>
      <c r="L85" s="73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</row>
    <row r="86" spans="1:64" ht="23.25" customHeight="1">
      <c r="A86" s="75" t="s">
        <v>134</v>
      </c>
      <c r="B86" s="65" t="s">
        <v>72</v>
      </c>
      <c r="C86" s="74">
        <v>5</v>
      </c>
      <c r="D86" s="34" t="s">
        <v>50</v>
      </c>
      <c r="E86" s="85"/>
      <c r="F86" s="27">
        <f t="shared" si="3"/>
        <v>0</v>
      </c>
      <c r="G86" s="35"/>
      <c r="H86" s="70"/>
      <c r="I86" s="71"/>
      <c r="J86" s="70"/>
      <c r="K86" s="72"/>
      <c r="L86" s="73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4"/>
      <c r="AW86" s="64"/>
      <c r="AX86" s="64"/>
      <c r="AY86" s="64"/>
      <c r="AZ86" s="64"/>
      <c r="BA86" s="64"/>
      <c r="BB86" s="64"/>
      <c r="BC86" s="64"/>
      <c r="BD86" s="64"/>
      <c r="BE86" s="64"/>
      <c r="BF86" s="64"/>
      <c r="BG86" s="64"/>
      <c r="BH86" s="64"/>
      <c r="BI86" s="64"/>
      <c r="BJ86" s="64"/>
      <c r="BK86" s="64"/>
      <c r="BL86" s="64"/>
    </row>
    <row r="87" spans="1:64" ht="23.25" customHeight="1">
      <c r="A87" s="75" t="s">
        <v>135</v>
      </c>
      <c r="B87" s="65" t="s">
        <v>136</v>
      </c>
      <c r="C87" s="74">
        <v>2</v>
      </c>
      <c r="D87" s="34" t="s">
        <v>50</v>
      </c>
      <c r="E87" s="85"/>
      <c r="F87" s="27">
        <f t="shared" si="3"/>
        <v>0</v>
      </c>
      <c r="G87" s="35"/>
      <c r="H87" s="70"/>
      <c r="I87" s="71"/>
      <c r="J87" s="70"/>
      <c r="K87" s="72"/>
      <c r="L87" s="73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  <c r="AV87" s="64"/>
      <c r="AW87" s="64"/>
      <c r="AX87" s="64"/>
      <c r="AY87" s="64"/>
      <c r="AZ87" s="64"/>
      <c r="BA87" s="64"/>
      <c r="BB87" s="64"/>
      <c r="BC87" s="64"/>
      <c r="BD87" s="64"/>
      <c r="BE87" s="64"/>
      <c r="BF87" s="64"/>
      <c r="BG87" s="64"/>
      <c r="BH87" s="64"/>
      <c r="BI87" s="64"/>
      <c r="BJ87" s="64"/>
      <c r="BK87" s="64"/>
      <c r="BL87" s="64"/>
    </row>
    <row r="88" spans="1:64" ht="23.25" customHeight="1">
      <c r="A88" s="75" t="s">
        <v>137</v>
      </c>
      <c r="B88" s="65" t="s">
        <v>76</v>
      </c>
      <c r="C88" s="74">
        <v>10</v>
      </c>
      <c r="D88" s="34" t="s">
        <v>50</v>
      </c>
      <c r="E88" s="85"/>
      <c r="F88" s="27">
        <f t="shared" si="3"/>
        <v>0</v>
      </c>
      <c r="G88" s="35"/>
      <c r="H88" s="70"/>
      <c r="I88" s="71"/>
      <c r="J88" s="70"/>
      <c r="K88" s="72"/>
      <c r="L88" s="73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G88" s="64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  <c r="AV88" s="64"/>
      <c r="AW88" s="64"/>
      <c r="AX88" s="64"/>
      <c r="AY88" s="64"/>
      <c r="AZ88" s="64"/>
      <c r="BA88" s="64"/>
      <c r="BB88" s="64"/>
      <c r="BC88" s="64"/>
      <c r="BD88" s="64"/>
      <c r="BE88" s="64"/>
      <c r="BF88" s="64"/>
      <c r="BG88" s="64"/>
      <c r="BH88" s="64"/>
      <c r="BI88" s="64"/>
      <c r="BJ88" s="64"/>
      <c r="BK88" s="64"/>
      <c r="BL88" s="64"/>
    </row>
    <row r="89" spans="1:64" ht="23.25" customHeight="1">
      <c r="A89" s="75" t="s">
        <v>138</v>
      </c>
      <c r="B89" s="65" t="s">
        <v>78</v>
      </c>
      <c r="C89" s="74">
        <v>8</v>
      </c>
      <c r="D89" s="34" t="s">
        <v>50</v>
      </c>
      <c r="E89" s="85"/>
      <c r="F89" s="27">
        <f t="shared" si="3"/>
        <v>0</v>
      </c>
      <c r="G89" s="35"/>
      <c r="H89" s="70"/>
      <c r="I89" s="71"/>
      <c r="J89" s="70"/>
      <c r="K89" s="72"/>
      <c r="L89" s="73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  <c r="AY89" s="64"/>
      <c r="AZ89" s="64"/>
      <c r="BA89" s="64"/>
      <c r="BB89" s="64"/>
      <c r="BC89" s="64"/>
      <c r="BD89" s="64"/>
      <c r="BE89" s="64"/>
      <c r="BF89" s="64"/>
      <c r="BG89" s="64"/>
      <c r="BH89" s="64"/>
      <c r="BI89" s="64"/>
      <c r="BJ89" s="64"/>
      <c r="BK89" s="64"/>
      <c r="BL89" s="64"/>
    </row>
    <row r="90" spans="1:64" ht="23.25" customHeight="1">
      <c r="A90" s="23" t="s">
        <v>139</v>
      </c>
      <c r="B90" s="68" t="s">
        <v>80</v>
      </c>
      <c r="C90" s="69"/>
      <c r="D90" s="69"/>
      <c r="E90" s="69"/>
      <c r="F90" s="69"/>
      <c r="G90" s="35"/>
      <c r="H90" s="70"/>
      <c r="I90" s="71"/>
      <c r="J90" s="70"/>
      <c r="K90" s="72"/>
      <c r="L90" s="73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  <c r="AV90" s="64"/>
      <c r="AW90" s="64"/>
      <c r="AX90" s="64"/>
      <c r="AY90" s="64"/>
      <c r="AZ90" s="64"/>
      <c r="BA90" s="64"/>
      <c r="BB90" s="64"/>
      <c r="BC90" s="64"/>
      <c r="BD90" s="64"/>
      <c r="BE90" s="64"/>
      <c r="BF90" s="64"/>
      <c r="BG90" s="64"/>
      <c r="BH90" s="64"/>
      <c r="BI90" s="64"/>
      <c r="BJ90" s="64"/>
      <c r="BK90" s="64"/>
      <c r="BL90" s="64"/>
    </row>
    <row r="91" spans="1:64" ht="23.25" customHeight="1">
      <c r="A91" s="84" t="s">
        <v>140</v>
      </c>
      <c r="B91" s="65" t="s">
        <v>82</v>
      </c>
      <c r="C91" s="33">
        <v>2</v>
      </c>
      <c r="D91" s="34" t="s">
        <v>50</v>
      </c>
      <c r="E91" s="76"/>
      <c r="F91" s="27">
        <f t="shared" ref="F91:F104" si="4">IF(ISBLANK(C91),"",ROUND(C91*E91,2))</f>
        <v>0</v>
      </c>
      <c r="G91" s="35"/>
      <c r="H91" s="70"/>
      <c r="I91" s="71"/>
      <c r="J91" s="70"/>
      <c r="K91" s="72"/>
      <c r="L91" s="73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</row>
    <row r="92" spans="1:64" ht="23.25" customHeight="1">
      <c r="A92" s="84" t="s">
        <v>141</v>
      </c>
      <c r="B92" s="65" t="s">
        <v>58</v>
      </c>
      <c r="C92" s="33">
        <v>1</v>
      </c>
      <c r="D92" s="34" t="s">
        <v>50</v>
      </c>
      <c r="E92" s="76"/>
      <c r="F92" s="27">
        <f t="shared" si="4"/>
        <v>0</v>
      </c>
      <c r="G92" s="35"/>
      <c r="H92" s="70"/>
      <c r="I92" s="71"/>
      <c r="J92" s="70"/>
      <c r="K92" s="72"/>
      <c r="L92" s="73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</row>
    <row r="93" spans="1:64" ht="23.25" customHeight="1">
      <c r="A93" s="118" t="s">
        <v>142</v>
      </c>
      <c r="B93" s="95" t="s">
        <v>85</v>
      </c>
      <c r="C93" s="74"/>
      <c r="D93" s="66"/>
      <c r="E93" s="26"/>
      <c r="F93" s="27" t="str">
        <f t="shared" si="4"/>
        <v/>
      </c>
      <c r="G93" s="35"/>
      <c r="H93" s="70"/>
      <c r="I93" s="71"/>
      <c r="J93" s="70"/>
      <c r="K93" s="72"/>
      <c r="L93" s="73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</row>
    <row r="94" spans="1:64" ht="23.25" customHeight="1">
      <c r="A94" s="84" t="s">
        <v>143</v>
      </c>
      <c r="B94" s="65" t="s">
        <v>87</v>
      </c>
      <c r="C94" s="89">
        <v>2</v>
      </c>
      <c r="D94" s="90" t="s">
        <v>50</v>
      </c>
      <c r="E94" s="76"/>
      <c r="F94" s="27">
        <f t="shared" si="4"/>
        <v>0</v>
      </c>
      <c r="G94" s="35"/>
      <c r="H94" s="70"/>
      <c r="I94" s="71"/>
      <c r="J94" s="70"/>
      <c r="K94" s="72"/>
      <c r="L94" s="73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  <c r="AY94" s="64"/>
      <c r="AZ94" s="64"/>
      <c r="BA94" s="64"/>
      <c r="BB94" s="64"/>
      <c r="BC94" s="64"/>
      <c r="BD94" s="64"/>
      <c r="BE94" s="64"/>
      <c r="BF94" s="64"/>
      <c r="BG94" s="64"/>
      <c r="BH94" s="64"/>
      <c r="BI94" s="64"/>
      <c r="BJ94" s="64"/>
      <c r="BK94" s="64"/>
      <c r="BL94" s="64"/>
    </row>
    <row r="95" spans="1:64" ht="23.25" customHeight="1">
      <c r="A95" s="84" t="s">
        <v>144</v>
      </c>
      <c r="B95" s="65" t="s">
        <v>89</v>
      </c>
      <c r="C95" s="89">
        <v>1</v>
      </c>
      <c r="D95" s="90" t="s">
        <v>50</v>
      </c>
      <c r="E95" s="76"/>
      <c r="F95" s="27">
        <f t="shared" si="4"/>
        <v>0</v>
      </c>
      <c r="G95" s="35"/>
      <c r="H95" s="70"/>
      <c r="I95" s="71"/>
      <c r="J95" s="70"/>
      <c r="K95" s="72"/>
      <c r="L95" s="73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  <c r="AV95" s="64"/>
      <c r="AW95" s="64"/>
      <c r="AX95" s="64"/>
      <c r="AY95" s="64"/>
      <c r="AZ95" s="64"/>
      <c r="BA95" s="64"/>
      <c r="BB95" s="64"/>
      <c r="BC95" s="64"/>
      <c r="BD95" s="64"/>
      <c r="BE95" s="64"/>
      <c r="BF95" s="64"/>
      <c r="BG95" s="64"/>
      <c r="BH95" s="64"/>
      <c r="BI95" s="64"/>
      <c r="BJ95" s="64"/>
      <c r="BK95" s="64"/>
      <c r="BL95" s="64"/>
    </row>
    <row r="96" spans="1:64" ht="23.25" customHeight="1">
      <c r="A96" s="84" t="s">
        <v>145</v>
      </c>
      <c r="B96" s="65" t="s">
        <v>56</v>
      </c>
      <c r="C96" s="33">
        <v>5</v>
      </c>
      <c r="D96" s="34" t="s">
        <v>50</v>
      </c>
      <c r="E96" s="76"/>
      <c r="F96" s="27">
        <f t="shared" si="4"/>
        <v>0</v>
      </c>
      <c r="G96" s="35"/>
      <c r="H96" s="70"/>
      <c r="I96" s="71"/>
      <c r="J96" s="70"/>
      <c r="K96" s="72"/>
      <c r="L96" s="73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4"/>
      <c r="BB96" s="64"/>
      <c r="BC96" s="64"/>
      <c r="BD96" s="64"/>
      <c r="BE96" s="64"/>
      <c r="BF96" s="64"/>
      <c r="BG96" s="64"/>
      <c r="BH96" s="64"/>
      <c r="BI96" s="64"/>
      <c r="BJ96" s="64"/>
      <c r="BK96" s="64"/>
      <c r="BL96" s="64"/>
    </row>
    <row r="97" spans="1:64" ht="23.25" customHeight="1">
      <c r="A97" s="23" t="s">
        <v>146</v>
      </c>
      <c r="B97" s="86" t="s">
        <v>102</v>
      </c>
      <c r="C97" s="74"/>
      <c r="D97" s="66"/>
      <c r="E97" s="26"/>
      <c r="F97" s="27" t="str">
        <f t="shared" si="4"/>
        <v/>
      </c>
      <c r="G97" s="35"/>
      <c r="H97" s="70"/>
      <c r="I97" s="71"/>
      <c r="J97" s="70"/>
      <c r="K97" s="72"/>
      <c r="L97" s="73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  <c r="AY97" s="64"/>
      <c r="AZ97" s="64"/>
      <c r="BA97" s="64"/>
      <c r="BB97" s="64"/>
      <c r="BC97" s="64"/>
      <c r="BD97" s="64"/>
      <c r="BE97" s="64"/>
      <c r="BF97" s="64"/>
      <c r="BG97" s="64"/>
      <c r="BH97" s="64"/>
      <c r="BI97" s="64"/>
      <c r="BJ97" s="64"/>
      <c r="BK97" s="64"/>
      <c r="BL97" s="64"/>
    </row>
    <row r="98" spans="1:64" ht="23.25" customHeight="1">
      <c r="A98" s="87" t="s">
        <v>147</v>
      </c>
      <c r="B98" s="88" t="s">
        <v>104</v>
      </c>
      <c r="C98" s="89">
        <v>1</v>
      </c>
      <c r="D98" s="90" t="s">
        <v>50</v>
      </c>
      <c r="E98" s="76"/>
      <c r="F98" s="27">
        <f t="shared" si="4"/>
        <v>0</v>
      </c>
      <c r="G98" s="35"/>
      <c r="H98" s="70"/>
      <c r="I98" s="71"/>
      <c r="J98" s="70"/>
      <c r="K98" s="72"/>
      <c r="L98" s="73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4"/>
      <c r="AY98" s="64"/>
      <c r="AZ98" s="64"/>
      <c r="BA98" s="64"/>
      <c r="BB98" s="64"/>
      <c r="BC98" s="64"/>
      <c r="BD98" s="64"/>
      <c r="BE98" s="64"/>
      <c r="BF98" s="64"/>
      <c r="BG98" s="64"/>
      <c r="BH98" s="64"/>
      <c r="BI98" s="64"/>
      <c r="BJ98" s="64"/>
      <c r="BK98" s="64"/>
      <c r="BL98" s="64"/>
    </row>
    <row r="99" spans="1:64" ht="23.25" customHeight="1">
      <c r="A99" s="87" t="s">
        <v>148</v>
      </c>
      <c r="B99" s="88" t="s">
        <v>106</v>
      </c>
      <c r="C99" s="89">
        <v>36</v>
      </c>
      <c r="D99" s="90" t="s">
        <v>50</v>
      </c>
      <c r="E99" s="85"/>
      <c r="F99" s="27">
        <f t="shared" si="4"/>
        <v>0</v>
      </c>
      <c r="G99" s="35"/>
      <c r="H99" s="70"/>
      <c r="I99" s="71"/>
      <c r="J99" s="70"/>
      <c r="K99" s="72"/>
      <c r="L99" s="73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  <c r="AV99" s="64"/>
      <c r="AW99" s="64"/>
      <c r="AX99" s="64"/>
      <c r="AY99" s="64"/>
      <c r="AZ99" s="64"/>
      <c r="BA99" s="64"/>
      <c r="BB99" s="64"/>
      <c r="BC99" s="64"/>
      <c r="BD99" s="64"/>
      <c r="BE99" s="64"/>
      <c r="BF99" s="64"/>
      <c r="BG99" s="64"/>
      <c r="BH99" s="64"/>
      <c r="BI99" s="64"/>
      <c r="BJ99" s="64"/>
      <c r="BK99" s="64"/>
      <c r="BL99" s="64"/>
    </row>
    <row r="100" spans="1:64" ht="26.85" customHeight="1">
      <c r="A100" s="23" t="s">
        <v>149</v>
      </c>
      <c r="B100" s="100" t="s">
        <v>108</v>
      </c>
      <c r="C100" s="101"/>
      <c r="D100" s="102"/>
      <c r="E100" s="103"/>
      <c r="F100" s="104" t="str">
        <f t="shared" si="4"/>
        <v/>
      </c>
      <c r="G100" s="105"/>
      <c r="H100" s="70"/>
      <c r="I100" s="71"/>
      <c r="J100" s="70"/>
      <c r="K100" s="72"/>
      <c r="L100" s="73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  <c r="AV100" s="64"/>
      <c r="AW100" s="64"/>
      <c r="AX100" s="64"/>
      <c r="AY100" s="64"/>
      <c r="AZ100" s="64"/>
      <c r="BA100" s="64"/>
      <c r="BB100" s="64"/>
      <c r="BC100" s="64"/>
      <c r="BD100" s="64"/>
      <c r="BE100" s="64"/>
      <c r="BF100" s="64"/>
      <c r="BG100" s="64"/>
      <c r="BH100" s="64"/>
      <c r="BI100" s="64"/>
      <c r="BJ100" s="64"/>
      <c r="BK100" s="64"/>
      <c r="BL100" s="64"/>
    </row>
    <row r="101" spans="1:64" ht="45.75" customHeight="1">
      <c r="A101" s="87" t="s">
        <v>150</v>
      </c>
      <c r="B101" s="110" t="s">
        <v>110</v>
      </c>
      <c r="C101" s="89">
        <v>2</v>
      </c>
      <c r="D101" s="102" t="s">
        <v>50</v>
      </c>
      <c r="E101" s="111"/>
      <c r="F101" s="101">
        <f t="shared" si="4"/>
        <v>0</v>
      </c>
      <c r="G101" s="105"/>
      <c r="H101" s="70"/>
      <c r="I101" s="71"/>
      <c r="J101" s="70"/>
      <c r="K101" s="72"/>
      <c r="L101" s="73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  <c r="AV101" s="64"/>
      <c r="AW101" s="64"/>
      <c r="AX101" s="64"/>
      <c r="AY101" s="64"/>
      <c r="AZ101" s="64"/>
      <c r="BA101" s="64"/>
      <c r="BB101" s="64"/>
      <c r="BC101" s="64"/>
      <c r="BD101" s="64"/>
      <c r="BE101" s="64"/>
      <c r="BF101" s="64"/>
      <c r="BG101" s="64"/>
      <c r="BH101" s="64"/>
      <c r="BI101" s="64"/>
      <c r="BJ101" s="64"/>
      <c r="BK101" s="64"/>
      <c r="BL101" s="64"/>
    </row>
    <row r="102" spans="1:64" ht="39.75" customHeight="1">
      <c r="A102" s="87" t="s">
        <v>151</v>
      </c>
      <c r="B102" s="110" t="s">
        <v>112</v>
      </c>
      <c r="C102" s="89">
        <v>1</v>
      </c>
      <c r="D102" s="102" t="s">
        <v>50</v>
      </c>
      <c r="E102" s="111"/>
      <c r="F102" s="101">
        <f t="shared" si="4"/>
        <v>0</v>
      </c>
      <c r="G102" s="105"/>
      <c r="H102" s="70"/>
      <c r="I102" s="71"/>
      <c r="J102" s="70"/>
      <c r="K102" s="72"/>
      <c r="L102" s="73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  <c r="AV102" s="64"/>
      <c r="AW102" s="64"/>
      <c r="AX102" s="64"/>
      <c r="AY102" s="64"/>
      <c r="AZ102" s="64"/>
      <c r="BA102" s="64"/>
      <c r="BB102" s="64"/>
      <c r="BC102" s="64"/>
      <c r="BD102" s="64"/>
      <c r="BE102" s="64"/>
      <c r="BF102" s="64"/>
      <c r="BG102" s="64"/>
      <c r="BH102" s="64"/>
      <c r="BI102" s="64"/>
      <c r="BJ102" s="64"/>
      <c r="BK102" s="64"/>
      <c r="BL102" s="64"/>
    </row>
    <row r="103" spans="1:64" ht="45" customHeight="1">
      <c r="A103" s="87" t="s">
        <v>152</v>
      </c>
      <c r="B103" s="110" t="s">
        <v>114</v>
      </c>
      <c r="C103" s="89">
        <v>2</v>
      </c>
      <c r="D103" s="102" t="s">
        <v>50</v>
      </c>
      <c r="E103" s="111"/>
      <c r="F103" s="101">
        <f t="shared" si="4"/>
        <v>0</v>
      </c>
      <c r="G103" s="105"/>
      <c r="H103" s="70"/>
      <c r="I103" s="71"/>
      <c r="J103" s="70"/>
      <c r="K103" s="72"/>
      <c r="L103" s="73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G103" s="64"/>
      <c r="AH103" s="64"/>
      <c r="AI103" s="64"/>
      <c r="AJ103" s="64"/>
      <c r="AK103" s="64"/>
      <c r="AL103" s="64"/>
      <c r="AM103" s="64"/>
      <c r="AN103" s="64"/>
      <c r="AO103" s="64"/>
      <c r="AP103" s="64"/>
      <c r="AQ103" s="64"/>
      <c r="AR103" s="64"/>
      <c r="AS103" s="64"/>
      <c r="AT103" s="64"/>
      <c r="AU103" s="64"/>
      <c r="AV103" s="64"/>
      <c r="AW103" s="64"/>
      <c r="AX103" s="64"/>
      <c r="AY103" s="64"/>
      <c r="AZ103" s="64"/>
      <c r="BA103" s="64"/>
      <c r="BB103" s="64"/>
      <c r="BC103" s="64"/>
      <c r="BD103" s="64"/>
      <c r="BE103" s="64"/>
      <c r="BF103" s="64"/>
      <c r="BG103" s="64"/>
      <c r="BH103" s="64"/>
      <c r="BI103" s="64"/>
      <c r="BJ103" s="64"/>
      <c r="BK103" s="64"/>
      <c r="BL103" s="64"/>
    </row>
    <row r="104" spans="1:64" ht="25.9" customHeight="1">
      <c r="A104" s="87" t="s">
        <v>153</v>
      </c>
      <c r="B104" s="113" t="s">
        <v>116</v>
      </c>
      <c r="C104" s="97">
        <f>SUM(C101:C103)</f>
        <v>5</v>
      </c>
      <c r="D104" s="102" t="s">
        <v>50</v>
      </c>
      <c r="E104" s="119"/>
      <c r="F104" s="101">
        <f t="shared" si="4"/>
        <v>0</v>
      </c>
      <c r="G104" s="105">
        <f>SUM(F69:F104)</f>
        <v>0</v>
      </c>
      <c r="H104" s="70"/>
      <c r="I104" s="71"/>
      <c r="J104" s="70"/>
      <c r="K104" s="72"/>
      <c r="L104" s="73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4"/>
      <c r="AT104" s="64"/>
      <c r="AU104" s="64"/>
      <c r="AV104" s="64"/>
      <c r="AW104" s="64"/>
      <c r="AX104" s="64"/>
      <c r="AY104" s="64"/>
      <c r="AZ104" s="64"/>
      <c r="BA104" s="64"/>
      <c r="BB104" s="64"/>
      <c r="BC104" s="64"/>
      <c r="BD104" s="64"/>
      <c r="BE104" s="64"/>
      <c r="BF104" s="64"/>
      <c r="BG104" s="64"/>
      <c r="BH104" s="64"/>
      <c r="BI104" s="64"/>
      <c r="BJ104" s="64"/>
      <c r="BK104" s="64"/>
      <c r="BL104" s="64"/>
    </row>
    <row r="105" spans="1:64" ht="13.5" customHeight="1">
      <c r="A105" s="87"/>
      <c r="B105" s="120"/>
      <c r="C105" s="97"/>
      <c r="D105" s="90"/>
      <c r="E105" s="121"/>
      <c r="F105" s="122"/>
      <c r="G105" s="91"/>
      <c r="H105" s="112"/>
      <c r="I105" s="106"/>
      <c r="J105" s="106"/>
      <c r="K105" s="123"/>
      <c r="L105" s="108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109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109"/>
      <c r="BC105" s="109"/>
      <c r="BD105" s="109"/>
      <c r="BE105" s="109"/>
      <c r="BF105" s="109"/>
      <c r="BG105" s="109"/>
      <c r="BH105" s="109"/>
      <c r="BI105" s="109"/>
      <c r="BJ105" s="109"/>
      <c r="BK105" s="109"/>
      <c r="BL105" s="109"/>
    </row>
    <row r="106" spans="1:64" ht="29.25" customHeight="1">
      <c r="A106" s="124" t="s">
        <v>154</v>
      </c>
      <c r="B106" s="86" t="s">
        <v>155</v>
      </c>
      <c r="C106" s="97">
        <v>3</v>
      </c>
      <c r="D106" s="90" t="s">
        <v>156</v>
      </c>
      <c r="E106" s="125"/>
      <c r="F106" s="126">
        <f>IF(ISBLANK(C106),"",ROUND(C106*E106,2))</f>
        <v>0</v>
      </c>
      <c r="G106" s="105">
        <f>SUM(F106)</f>
        <v>0</v>
      </c>
      <c r="H106" s="70"/>
      <c r="I106" s="70"/>
      <c r="J106" s="123"/>
      <c r="K106" s="123"/>
      <c r="L106" s="123"/>
      <c r="M106" s="123"/>
      <c r="N106" s="127"/>
      <c r="O106" s="127"/>
      <c r="P106" s="127"/>
      <c r="Q106" s="127"/>
      <c r="R106" s="127"/>
      <c r="S106" s="127"/>
      <c r="T106" s="127"/>
      <c r="U106" s="127"/>
      <c r="V106" s="127"/>
      <c r="W106" s="127"/>
      <c r="X106" s="127"/>
      <c r="Y106" s="127"/>
      <c r="Z106" s="127"/>
      <c r="AA106" s="127"/>
      <c r="AB106" s="127"/>
      <c r="AC106" s="127"/>
      <c r="AD106" s="127"/>
      <c r="AE106" s="127"/>
      <c r="AF106" s="127"/>
      <c r="AG106" s="127"/>
      <c r="AH106" s="127"/>
      <c r="AI106" s="127"/>
      <c r="AJ106" s="127"/>
      <c r="AK106" s="127"/>
      <c r="AL106" s="127"/>
      <c r="AM106" s="127"/>
      <c r="AN106" s="127"/>
      <c r="AO106" s="127"/>
      <c r="AP106" s="127"/>
      <c r="AQ106" s="127"/>
      <c r="AR106" s="127"/>
      <c r="AS106" s="127"/>
      <c r="AT106" s="127"/>
      <c r="AU106" s="127"/>
      <c r="AV106" s="127"/>
      <c r="AW106" s="127"/>
      <c r="AX106" s="127"/>
      <c r="AY106" s="127"/>
      <c r="AZ106" s="127"/>
      <c r="BA106" s="127"/>
      <c r="BB106" s="127"/>
      <c r="BC106" s="127"/>
      <c r="BD106" s="127"/>
      <c r="BE106" s="127"/>
      <c r="BF106" s="127"/>
      <c r="BG106" s="127"/>
      <c r="BH106" s="127"/>
      <c r="BI106" s="127"/>
      <c r="BJ106" s="127"/>
      <c r="BK106" s="127"/>
      <c r="BL106" s="127"/>
    </row>
    <row r="107" spans="1:64" ht="15.75" customHeight="1">
      <c r="A107" s="99"/>
      <c r="B107" s="100"/>
      <c r="C107" s="97"/>
      <c r="D107" s="102"/>
      <c r="E107" s="103"/>
      <c r="F107" s="104"/>
      <c r="G107" s="105"/>
      <c r="H107" s="70"/>
      <c r="I107" s="123"/>
      <c r="J107" s="123"/>
      <c r="K107" s="72"/>
      <c r="L107" s="128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  <c r="AU107" s="64"/>
      <c r="AV107" s="64"/>
      <c r="AW107" s="64"/>
      <c r="AX107" s="64"/>
      <c r="AY107" s="64"/>
      <c r="AZ107" s="64"/>
      <c r="BA107" s="64"/>
      <c r="BB107" s="64"/>
      <c r="BC107" s="64"/>
      <c r="BD107" s="64"/>
      <c r="BE107" s="64"/>
      <c r="BF107" s="64"/>
      <c r="BG107" s="64"/>
      <c r="BH107" s="64"/>
      <c r="BI107" s="64"/>
      <c r="BJ107" s="64"/>
      <c r="BK107" s="64"/>
      <c r="BL107" s="64"/>
    </row>
    <row r="108" spans="1:64" ht="24.95" customHeight="1">
      <c r="A108" s="129" t="s">
        <v>157</v>
      </c>
      <c r="B108" s="130" t="s">
        <v>158</v>
      </c>
      <c r="C108" s="131">
        <v>2.5</v>
      </c>
      <c r="D108" s="132" t="s">
        <v>24</v>
      </c>
      <c r="E108" s="133"/>
      <c r="F108" s="134">
        <f>IF(ISBLANK(C108),"",ROUND(C108*E108,2))</f>
        <v>0</v>
      </c>
      <c r="G108" s="135">
        <f>SUM(F108)</f>
        <v>0</v>
      </c>
      <c r="H108" s="70"/>
      <c r="I108" s="70"/>
      <c r="J108" s="123"/>
      <c r="K108" s="136"/>
      <c r="L108" s="137"/>
      <c r="M108" s="64"/>
      <c r="N108" s="127"/>
      <c r="O108" s="127"/>
      <c r="P108" s="127"/>
      <c r="Q108" s="127"/>
      <c r="R108" s="127"/>
      <c r="S108" s="127"/>
      <c r="T108" s="127"/>
      <c r="U108" s="127"/>
      <c r="V108" s="127"/>
      <c r="W108" s="127"/>
      <c r="X108" s="127"/>
      <c r="Y108" s="127"/>
      <c r="Z108" s="127"/>
      <c r="AA108" s="127"/>
      <c r="AB108" s="127"/>
      <c r="AC108" s="127"/>
      <c r="AD108" s="127"/>
      <c r="AE108" s="127"/>
      <c r="AF108" s="127"/>
      <c r="AG108" s="127"/>
      <c r="AH108" s="127"/>
      <c r="AI108" s="127"/>
      <c r="AJ108" s="127"/>
      <c r="AK108" s="127"/>
      <c r="AL108" s="127"/>
      <c r="AM108" s="127"/>
      <c r="AN108" s="127"/>
      <c r="AO108" s="127"/>
      <c r="AP108" s="127"/>
      <c r="AQ108" s="127"/>
      <c r="AR108" s="127"/>
      <c r="AS108" s="127"/>
      <c r="AT108" s="127"/>
      <c r="AU108" s="127"/>
      <c r="AV108" s="127"/>
      <c r="AW108" s="127"/>
      <c r="AX108" s="127"/>
      <c r="AY108" s="127"/>
      <c r="AZ108" s="127"/>
      <c r="BA108" s="127"/>
      <c r="BB108" s="127"/>
      <c r="BC108" s="127"/>
      <c r="BD108" s="127"/>
      <c r="BE108" s="127"/>
      <c r="BF108" s="127"/>
      <c r="BG108" s="127"/>
      <c r="BH108" s="127"/>
      <c r="BI108" s="127"/>
      <c r="BJ108" s="127"/>
      <c r="BK108" s="127"/>
      <c r="BL108" s="127"/>
    </row>
    <row r="109" spans="1:64" ht="12.75" customHeight="1">
      <c r="A109" s="114"/>
      <c r="B109" s="113"/>
      <c r="C109" s="97"/>
      <c r="D109" s="102"/>
      <c r="E109" s="111"/>
      <c r="F109" s="101"/>
      <c r="G109" s="105"/>
      <c r="H109" s="70"/>
      <c r="I109" s="123"/>
      <c r="J109" s="123"/>
      <c r="K109" s="72"/>
      <c r="L109" s="128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G109" s="64"/>
      <c r="AH109" s="64"/>
      <c r="AI109" s="64"/>
      <c r="AJ109" s="64"/>
      <c r="AK109" s="64"/>
      <c r="AL109" s="64"/>
      <c r="AM109" s="64"/>
      <c r="AN109" s="64"/>
      <c r="AO109" s="64"/>
      <c r="AP109" s="64"/>
      <c r="AQ109" s="64"/>
      <c r="AR109" s="64"/>
      <c r="AS109" s="64"/>
      <c r="AT109" s="64"/>
      <c r="AU109" s="64"/>
      <c r="AV109" s="64"/>
      <c r="AW109" s="64"/>
      <c r="AX109" s="64"/>
      <c r="AY109" s="64"/>
      <c r="AZ109" s="64"/>
      <c r="BA109" s="64"/>
      <c r="BB109" s="64"/>
      <c r="BC109" s="64"/>
      <c r="BD109" s="64"/>
      <c r="BE109" s="64"/>
      <c r="BF109" s="64"/>
      <c r="BG109" s="64"/>
      <c r="BH109" s="64"/>
      <c r="BI109" s="64"/>
      <c r="BJ109" s="64"/>
      <c r="BK109" s="64"/>
      <c r="BL109" s="64"/>
    </row>
    <row r="110" spans="1:64" ht="67.5" customHeight="1">
      <c r="A110" s="124" t="s">
        <v>159</v>
      </c>
      <c r="B110" s="138" t="s">
        <v>160</v>
      </c>
      <c r="C110" s="97">
        <v>1</v>
      </c>
      <c r="D110" s="102" t="s">
        <v>18</v>
      </c>
      <c r="E110" s="139"/>
      <c r="F110" s="101">
        <f>IF(ISBLANK(C110),"",ROUND(C110*E110,2))</f>
        <v>0</v>
      </c>
      <c r="G110" s="105">
        <f>SUM(F110)</f>
        <v>0</v>
      </c>
      <c r="H110" s="70"/>
      <c r="I110" s="70"/>
      <c r="J110" s="123"/>
      <c r="K110" s="123"/>
      <c r="L110" s="123"/>
      <c r="M110" s="64"/>
      <c r="N110" s="127"/>
      <c r="O110" s="127"/>
      <c r="P110" s="127"/>
      <c r="Q110" s="127"/>
      <c r="R110" s="127"/>
      <c r="S110" s="127"/>
      <c r="T110" s="127"/>
      <c r="U110" s="127"/>
      <c r="V110" s="127"/>
      <c r="W110" s="127"/>
      <c r="X110" s="127"/>
      <c r="Y110" s="127"/>
      <c r="Z110" s="127"/>
      <c r="AA110" s="127"/>
      <c r="AB110" s="127"/>
      <c r="AC110" s="127"/>
      <c r="AD110" s="127"/>
      <c r="AE110" s="127"/>
      <c r="AF110" s="127"/>
      <c r="AG110" s="127"/>
      <c r="AH110" s="127"/>
      <c r="AI110" s="127"/>
      <c r="AJ110" s="127"/>
      <c r="AK110" s="127"/>
      <c r="AL110" s="127"/>
      <c r="AM110" s="127"/>
      <c r="AN110" s="127"/>
      <c r="AO110" s="127"/>
      <c r="AP110" s="127"/>
      <c r="AQ110" s="127"/>
      <c r="AR110" s="127"/>
      <c r="AS110" s="127"/>
      <c r="AT110" s="127"/>
      <c r="AU110" s="127"/>
      <c r="AV110" s="127"/>
      <c r="AW110" s="127"/>
      <c r="AX110" s="127"/>
      <c r="AY110" s="127"/>
      <c r="AZ110" s="127"/>
      <c r="BA110" s="127"/>
      <c r="BB110" s="127"/>
      <c r="BC110" s="127"/>
      <c r="BD110" s="127"/>
      <c r="BE110" s="127"/>
      <c r="BF110" s="127"/>
      <c r="BG110" s="127"/>
      <c r="BH110" s="127"/>
      <c r="BI110" s="127"/>
      <c r="BJ110" s="127"/>
      <c r="BK110" s="127"/>
      <c r="BL110" s="127"/>
    </row>
    <row r="111" spans="1:64" ht="12.75" customHeight="1">
      <c r="A111" s="114"/>
      <c r="B111" s="113"/>
      <c r="C111" s="97"/>
      <c r="D111" s="102"/>
      <c r="E111" s="111"/>
      <c r="F111" s="101"/>
      <c r="G111" s="105"/>
      <c r="H111" s="70"/>
      <c r="I111" s="137"/>
      <c r="J111" s="70"/>
      <c r="K111" s="72"/>
      <c r="L111" s="73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</row>
    <row r="112" spans="1:64" ht="48.75" customHeight="1">
      <c r="A112" s="124" t="s">
        <v>161</v>
      </c>
      <c r="B112" s="138" t="s">
        <v>162</v>
      </c>
      <c r="C112" s="97">
        <v>518</v>
      </c>
      <c r="D112" s="102" t="s">
        <v>50</v>
      </c>
      <c r="E112" s="111"/>
      <c r="F112" s="101">
        <f>IF(ISBLANK(C112),"",ROUND(C112*E112,2))</f>
        <v>0</v>
      </c>
      <c r="G112" s="105">
        <f>+F112</f>
        <v>0</v>
      </c>
      <c r="H112" s="140"/>
      <c r="I112" s="123"/>
      <c r="J112" s="141"/>
      <c r="K112" s="142"/>
      <c r="L112" s="123"/>
      <c r="M112" s="127"/>
      <c r="N112" s="127"/>
      <c r="O112" s="127"/>
      <c r="P112" s="127"/>
      <c r="Q112" s="127"/>
      <c r="R112" s="127"/>
      <c r="S112" s="127"/>
      <c r="T112" s="127"/>
      <c r="U112" s="127"/>
      <c r="V112" s="127"/>
      <c r="W112" s="127"/>
      <c r="X112" s="127"/>
      <c r="Y112" s="127"/>
      <c r="Z112" s="127"/>
      <c r="AA112" s="127"/>
      <c r="AB112" s="127"/>
      <c r="AC112" s="127"/>
      <c r="AD112" s="127"/>
      <c r="AE112" s="127"/>
      <c r="AF112" s="127"/>
      <c r="AG112" s="127"/>
      <c r="AH112" s="127"/>
      <c r="AI112" s="127"/>
      <c r="AJ112" s="127"/>
      <c r="AK112" s="127"/>
      <c r="AL112" s="127"/>
      <c r="AM112" s="127"/>
      <c r="AN112" s="127"/>
      <c r="AO112" s="127"/>
      <c r="AP112" s="127"/>
      <c r="AQ112" s="127"/>
      <c r="AR112" s="127"/>
      <c r="AS112" s="127"/>
      <c r="AT112" s="127"/>
      <c r="AU112" s="127"/>
      <c r="AV112" s="127"/>
      <c r="AW112" s="127"/>
      <c r="AX112" s="127"/>
      <c r="AY112" s="127"/>
      <c r="AZ112" s="127"/>
      <c r="BA112" s="127"/>
      <c r="BB112" s="127"/>
      <c r="BC112" s="127"/>
      <c r="BD112" s="127"/>
      <c r="BE112" s="127"/>
      <c r="BF112" s="127"/>
      <c r="BG112" s="127"/>
      <c r="BH112" s="127"/>
      <c r="BI112" s="127"/>
      <c r="BJ112" s="127"/>
      <c r="BK112" s="127"/>
      <c r="BL112" s="127"/>
    </row>
    <row r="113" spans="1:64" ht="15" customHeight="1">
      <c r="A113" s="23"/>
      <c r="B113" s="60"/>
      <c r="C113" s="97"/>
      <c r="D113" s="34"/>
      <c r="E113" s="26"/>
      <c r="F113" s="27"/>
      <c r="G113" s="35"/>
      <c r="H113" s="70"/>
      <c r="I113" s="143"/>
      <c r="J113" s="123"/>
      <c r="K113" s="123"/>
      <c r="L113" s="123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  <c r="AQ113" s="41"/>
      <c r="AR113" s="41"/>
      <c r="AS113" s="41"/>
      <c r="AT113" s="41"/>
      <c r="AU113" s="41"/>
      <c r="AV113" s="41"/>
      <c r="AW113" s="41"/>
      <c r="AX113" s="41"/>
      <c r="AY113" s="41"/>
      <c r="AZ113" s="41"/>
      <c r="BA113" s="41"/>
      <c r="BB113" s="41"/>
      <c r="BC113" s="41"/>
      <c r="BD113" s="41"/>
      <c r="BE113" s="41"/>
      <c r="BF113" s="41"/>
      <c r="BG113" s="41"/>
      <c r="BH113" s="41"/>
      <c r="BI113" s="41"/>
      <c r="BJ113" s="41"/>
      <c r="BK113" s="41"/>
      <c r="BL113" s="41"/>
    </row>
    <row r="114" spans="1:64" ht="27" customHeight="1">
      <c r="A114" s="124" t="s">
        <v>163</v>
      </c>
      <c r="B114" s="138" t="s">
        <v>164</v>
      </c>
      <c r="C114" s="97"/>
      <c r="D114" s="102"/>
      <c r="E114" s="111"/>
      <c r="F114" s="101"/>
      <c r="G114" s="105"/>
      <c r="H114" s="70"/>
      <c r="I114" s="70"/>
      <c r="J114" s="70"/>
      <c r="K114" s="72"/>
      <c r="L114" s="73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/>
      <c r="AQ114" s="64"/>
      <c r="AR114" s="64"/>
      <c r="AS114" s="64"/>
      <c r="AT114" s="64"/>
      <c r="AU114" s="64"/>
      <c r="AV114" s="64"/>
      <c r="AW114" s="64"/>
      <c r="AX114" s="64"/>
      <c r="AY114" s="64"/>
      <c r="AZ114" s="64"/>
      <c r="BA114" s="64"/>
      <c r="BB114" s="64"/>
      <c r="BC114" s="64"/>
      <c r="BD114" s="64"/>
      <c r="BE114" s="64"/>
      <c r="BF114" s="64"/>
      <c r="BG114" s="64"/>
      <c r="BH114" s="64"/>
      <c r="BI114" s="64"/>
      <c r="BJ114" s="64"/>
      <c r="BK114" s="64"/>
      <c r="BL114" s="64"/>
    </row>
    <row r="115" spans="1:64" ht="23.25" customHeight="1">
      <c r="A115" s="32" t="s">
        <v>165</v>
      </c>
      <c r="B115" s="65" t="s">
        <v>41</v>
      </c>
      <c r="C115" s="33">
        <f>+C70</f>
        <v>752.45</v>
      </c>
      <c r="D115" s="66" t="s">
        <v>15</v>
      </c>
      <c r="E115" s="26"/>
      <c r="F115" s="27">
        <f>IF(ISBLANK(C115),"",ROUND(C115*E115,2))</f>
        <v>0</v>
      </c>
      <c r="G115" s="35"/>
      <c r="H115" s="61"/>
      <c r="I115" s="62"/>
      <c r="J115" s="61"/>
      <c r="K115" s="63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  <c r="AQ115" s="64"/>
      <c r="AR115" s="64"/>
      <c r="AS115" s="64"/>
      <c r="AT115" s="64"/>
      <c r="AU115" s="64"/>
      <c r="AV115" s="64"/>
      <c r="AW115" s="64"/>
      <c r="AX115" s="64"/>
      <c r="AY115" s="64"/>
      <c r="AZ115" s="64"/>
      <c r="BA115" s="64"/>
      <c r="BB115" s="64"/>
      <c r="BC115" s="64"/>
      <c r="BD115" s="64"/>
      <c r="BE115" s="64"/>
      <c r="BF115" s="64"/>
      <c r="BG115" s="64"/>
      <c r="BH115" s="64"/>
      <c r="BI115" s="64"/>
      <c r="BJ115" s="64"/>
      <c r="BK115" s="64"/>
      <c r="BL115" s="64"/>
    </row>
    <row r="116" spans="1:64" ht="23.25" customHeight="1">
      <c r="A116" s="32" t="s">
        <v>166</v>
      </c>
      <c r="B116" s="65" t="s">
        <v>43</v>
      </c>
      <c r="C116" s="33">
        <f>+C71</f>
        <v>147.08000000000001</v>
      </c>
      <c r="D116" s="66" t="s">
        <v>15</v>
      </c>
      <c r="E116" s="26"/>
      <c r="F116" s="27">
        <f>IF(ISBLANK(C116),"",ROUND(C116*E116,2))</f>
        <v>0</v>
      </c>
      <c r="G116" s="35"/>
      <c r="H116" s="61"/>
      <c r="I116" s="62"/>
      <c r="J116" s="61"/>
      <c r="K116" s="63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  <c r="AT116" s="64"/>
      <c r="AU116" s="64"/>
      <c r="AV116" s="64"/>
      <c r="AW116" s="64"/>
      <c r="AX116" s="64"/>
      <c r="AY116" s="64"/>
      <c r="AZ116" s="64"/>
      <c r="BA116" s="64"/>
      <c r="BB116" s="64"/>
      <c r="BC116" s="64"/>
      <c r="BD116" s="64"/>
      <c r="BE116" s="64"/>
      <c r="BF116" s="64"/>
      <c r="BG116" s="64"/>
      <c r="BH116" s="64"/>
      <c r="BI116" s="64"/>
      <c r="BJ116" s="64"/>
      <c r="BK116" s="64"/>
      <c r="BL116" s="64"/>
    </row>
    <row r="117" spans="1:64" ht="23.25" customHeight="1">
      <c r="A117" s="32" t="s">
        <v>167</v>
      </c>
      <c r="B117" s="65" t="s">
        <v>45</v>
      </c>
      <c r="C117" s="33">
        <f>+C72</f>
        <v>649.25</v>
      </c>
      <c r="D117" s="66" t="s">
        <v>15</v>
      </c>
      <c r="E117" s="26"/>
      <c r="F117" s="27">
        <f>IF(ISBLANK(C117),"",ROUND(C117*E117,2))</f>
        <v>0</v>
      </c>
      <c r="G117" s="35">
        <f>SUM(F115:F117)</f>
        <v>0</v>
      </c>
      <c r="H117" s="61"/>
      <c r="I117" s="62"/>
      <c r="J117" s="61"/>
      <c r="K117" s="63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  <c r="AS117" s="64"/>
      <c r="AT117" s="64"/>
      <c r="AU117" s="64"/>
      <c r="AV117" s="64"/>
      <c r="AW117" s="64"/>
      <c r="AX117" s="64"/>
      <c r="AY117" s="64"/>
      <c r="AZ117" s="64"/>
      <c r="BA117" s="64"/>
      <c r="BB117" s="64"/>
      <c r="BC117" s="64"/>
      <c r="BD117" s="64"/>
      <c r="BE117" s="64"/>
      <c r="BF117" s="64"/>
      <c r="BG117" s="64"/>
      <c r="BH117" s="64"/>
      <c r="BI117" s="64"/>
      <c r="BJ117" s="64"/>
      <c r="BK117" s="64"/>
      <c r="BL117" s="64"/>
    </row>
    <row r="118" spans="1:64" ht="12" customHeight="1">
      <c r="A118" s="114"/>
      <c r="B118" s="113"/>
      <c r="C118" s="97"/>
      <c r="D118" s="102"/>
      <c r="E118" s="111"/>
      <c r="F118" s="101"/>
      <c r="G118" s="105"/>
      <c r="H118" s="70"/>
      <c r="I118" s="70"/>
      <c r="J118" s="70"/>
      <c r="K118" s="72"/>
      <c r="L118" s="73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  <c r="AV118" s="64"/>
      <c r="AW118" s="64"/>
      <c r="AX118" s="64"/>
      <c r="AY118" s="64"/>
      <c r="AZ118" s="64"/>
      <c r="BA118" s="64"/>
      <c r="BB118" s="64"/>
      <c r="BC118" s="64"/>
      <c r="BD118" s="64"/>
      <c r="BE118" s="64"/>
      <c r="BF118" s="64"/>
      <c r="BG118" s="64"/>
      <c r="BH118" s="64"/>
      <c r="BI118" s="64"/>
      <c r="BJ118" s="64"/>
      <c r="BK118" s="64"/>
      <c r="BL118" s="64"/>
    </row>
    <row r="119" spans="1:64" ht="42.75" customHeight="1">
      <c r="A119" s="124" t="s">
        <v>168</v>
      </c>
      <c r="B119" s="144" t="s">
        <v>169</v>
      </c>
      <c r="C119" s="97"/>
      <c r="D119" s="102"/>
      <c r="E119" s="111"/>
      <c r="F119" s="101"/>
      <c r="G119" s="105"/>
      <c r="H119" s="70"/>
      <c r="I119" s="70"/>
      <c r="J119" s="70"/>
      <c r="K119" s="72"/>
      <c r="L119" s="73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  <c r="AQ119" s="64"/>
      <c r="AR119" s="64"/>
      <c r="AS119" s="64"/>
      <c r="AT119" s="64"/>
      <c r="AU119" s="64"/>
      <c r="AV119" s="64"/>
      <c r="AW119" s="64"/>
      <c r="AX119" s="64"/>
      <c r="AY119" s="64"/>
      <c r="AZ119" s="64"/>
      <c r="BA119" s="64"/>
      <c r="BB119" s="64"/>
      <c r="BC119" s="64"/>
      <c r="BD119" s="64"/>
      <c r="BE119" s="64"/>
      <c r="BF119" s="64"/>
      <c r="BG119" s="64"/>
      <c r="BH119" s="64"/>
      <c r="BI119" s="64"/>
      <c r="BJ119" s="64"/>
      <c r="BK119" s="64"/>
      <c r="BL119" s="64"/>
    </row>
    <row r="120" spans="1:64" ht="23.25" customHeight="1">
      <c r="A120" s="32" t="s">
        <v>170</v>
      </c>
      <c r="B120" s="65" t="s">
        <v>41</v>
      </c>
      <c r="C120" s="33">
        <v>742.26</v>
      </c>
      <c r="D120" s="66" t="s">
        <v>15</v>
      </c>
      <c r="E120" s="26"/>
      <c r="F120" s="27">
        <f>IF(ISBLANK(C120),"",ROUND(C120*E120,2))</f>
        <v>0</v>
      </c>
      <c r="G120" s="35"/>
      <c r="H120" s="61"/>
      <c r="I120" s="62"/>
      <c r="J120" s="61"/>
      <c r="K120" s="63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  <c r="AT120" s="64"/>
      <c r="AU120" s="64"/>
      <c r="AV120" s="64"/>
      <c r="AW120" s="64"/>
      <c r="AX120" s="64"/>
      <c r="AY120" s="64"/>
      <c r="AZ120" s="64"/>
      <c r="BA120" s="64"/>
      <c r="BB120" s="64"/>
      <c r="BC120" s="64"/>
      <c r="BD120" s="64"/>
      <c r="BE120" s="64"/>
      <c r="BF120" s="64"/>
      <c r="BG120" s="64"/>
      <c r="BH120" s="64"/>
      <c r="BI120" s="64"/>
      <c r="BJ120" s="64"/>
      <c r="BK120" s="64"/>
      <c r="BL120" s="64"/>
    </row>
    <row r="121" spans="1:64" ht="23.25" customHeight="1">
      <c r="A121" s="32" t="s">
        <v>171</v>
      </c>
      <c r="B121" s="65" t="s">
        <v>43</v>
      </c>
      <c r="C121" s="33">
        <v>144.63</v>
      </c>
      <c r="D121" s="66" t="s">
        <v>15</v>
      </c>
      <c r="E121" s="26"/>
      <c r="F121" s="27">
        <f>IF(ISBLANK(C121),"",ROUND(C121*E121,2))</f>
        <v>0</v>
      </c>
      <c r="G121" s="35"/>
      <c r="H121" s="61"/>
      <c r="I121" s="62"/>
      <c r="J121" s="61"/>
      <c r="K121" s="63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/>
      <c r="AQ121" s="64"/>
      <c r="AR121" s="64"/>
      <c r="AS121" s="64"/>
      <c r="AT121" s="64"/>
      <c r="AU121" s="64"/>
      <c r="AV121" s="64"/>
      <c r="AW121" s="64"/>
      <c r="AX121" s="64"/>
      <c r="AY121" s="64"/>
      <c r="AZ121" s="64"/>
      <c r="BA121" s="64"/>
      <c r="BB121" s="64"/>
      <c r="BC121" s="64"/>
      <c r="BD121" s="64"/>
      <c r="BE121" s="64"/>
      <c r="BF121" s="64"/>
      <c r="BG121" s="64"/>
      <c r="BH121" s="64"/>
      <c r="BI121" s="64"/>
      <c r="BJ121" s="64"/>
      <c r="BK121" s="64"/>
      <c r="BL121" s="64"/>
    </row>
    <row r="122" spans="1:64" ht="23.25" customHeight="1">
      <c r="A122" s="32" t="s">
        <v>172</v>
      </c>
      <c r="B122" s="65" t="s">
        <v>45</v>
      </c>
      <c r="C122" s="33">
        <v>633.02</v>
      </c>
      <c r="D122" s="66" t="s">
        <v>15</v>
      </c>
      <c r="E122" s="26"/>
      <c r="F122" s="27">
        <f>IF(ISBLANK(C122),"",ROUND(C122*E122,2))</f>
        <v>0</v>
      </c>
      <c r="G122" s="35">
        <f>SUM(F120:F122)</f>
        <v>0</v>
      </c>
      <c r="H122" s="61"/>
      <c r="I122" s="62"/>
      <c r="J122" s="61"/>
      <c r="K122" s="63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/>
      <c r="AQ122" s="64"/>
      <c r="AR122" s="64"/>
      <c r="AS122" s="64"/>
      <c r="AT122" s="64"/>
      <c r="AU122" s="64"/>
      <c r="AV122" s="64"/>
      <c r="AW122" s="64"/>
      <c r="AX122" s="64"/>
      <c r="AY122" s="64"/>
      <c r="AZ122" s="64"/>
      <c r="BA122" s="64"/>
      <c r="BB122" s="64"/>
      <c r="BC122" s="64"/>
      <c r="BD122" s="64"/>
      <c r="BE122" s="64"/>
      <c r="BF122" s="64"/>
      <c r="BG122" s="64"/>
      <c r="BH122" s="64"/>
      <c r="BI122" s="64"/>
      <c r="BJ122" s="64"/>
      <c r="BK122" s="64"/>
      <c r="BL122" s="64"/>
    </row>
    <row r="123" spans="1:64" ht="15.75" customHeight="1">
      <c r="A123" s="114"/>
      <c r="B123" s="110"/>
      <c r="C123" s="97"/>
      <c r="D123" s="102"/>
      <c r="E123" s="145"/>
      <c r="F123" s="101"/>
      <c r="G123" s="105"/>
      <c r="H123" s="70"/>
      <c r="I123" s="146"/>
      <c r="J123" s="146"/>
      <c r="K123" s="146"/>
      <c r="L123" s="73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  <c r="AV123" s="64"/>
      <c r="AW123" s="64"/>
      <c r="AX123" s="64"/>
      <c r="AY123" s="64"/>
      <c r="AZ123" s="64"/>
      <c r="BA123" s="64"/>
      <c r="BB123" s="64"/>
      <c r="BC123" s="64"/>
      <c r="BD123" s="64"/>
      <c r="BE123" s="64"/>
      <c r="BF123" s="64"/>
      <c r="BG123" s="64"/>
      <c r="BH123" s="64"/>
      <c r="BI123" s="64"/>
      <c r="BJ123" s="64"/>
      <c r="BK123" s="64"/>
      <c r="BL123" s="64"/>
    </row>
    <row r="124" spans="1:64" ht="25.9" customHeight="1">
      <c r="A124" s="124" t="s">
        <v>173</v>
      </c>
      <c r="B124" s="144" t="s">
        <v>174</v>
      </c>
      <c r="C124" s="97">
        <v>502.3</v>
      </c>
      <c r="D124" s="102" t="s">
        <v>175</v>
      </c>
      <c r="E124" s="145"/>
      <c r="F124" s="101">
        <f>C124*E124</f>
        <v>0</v>
      </c>
      <c r="G124" s="105">
        <f>F124</f>
        <v>0</v>
      </c>
      <c r="H124" s="70"/>
      <c r="I124" s="70"/>
      <c r="J124" s="70"/>
      <c r="K124" s="146"/>
      <c r="L124" s="73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G124" s="64"/>
      <c r="AH124" s="64"/>
      <c r="AI124" s="64"/>
      <c r="AJ124" s="64"/>
      <c r="AK124" s="64"/>
      <c r="AL124" s="64"/>
      <c r="AM124" s="64"/>
      <c r="AN124" s="64"/>
      <c r="AO124" s="64"/>
      <c r="AP124" s="64"/>
      <c r="AQ124" s="64"/>
      <c r="AR124" s="64"/>
      <c r="AS124" s="64"/>
      <c r="AT124" s="64"/>
      <c r="AU124" s="64"/>
      <c r="AV124" s="64"/>
      <c r="AW124" s="64"/>
      <c r="AX124" s="64"/>
      <c r="AY124" s="64"/>
      <c r="AZ124" s="64"/>
      <c r="BA124" s="64"/>
      <c r="BB124" s="64"/>
      <c r="BC124" s="64"/>
      <c r="BD124" s="64"/>
      <c r="BE124" s="64"/>
      <c r="BF124" s="64"/>
      <c r="BG124" s="64"/>
      <c r="BH124" s="64"/>
      <c r="BI124" s="64"/>
      <c r="BJ124" s="64"/>
      <c r="BK124" s="64"/>
      <c r="BL124" s="64"/>
    </row>
    <row r="125" spans="1:64" ht="15.95" customHeight="1">
      <c r="A125" s="124"/>
      <c r="B125" s="138"/>
      <c r="C125" s="97"/>
      <c r="D125" s="102"/>
      <c r="E125" s="145"/>
      <c r="F125" s="101"/>
      <c r="G125" s="105"/>
      <c r="H125" s="70"/>
      <c r="I125" s="70"/>
      <c r="J125" s="70"/>
      <c r="K125" s="146"/>
      <c r="L125" s="73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  <c r="AO125" s="64"/>
      <c r="AP125" s="64"/>
      <c r="AQ125" s="64"/>
      <c r="AR125" s="64"/>
      <c r="AS125" s="64"/>
      <c r="AT125" s="64"/>
      <c r="AU125" s="64"/>
      <c r="AV125" s="64"/>
      <c r="AW125" s="64"/>
      <c r="AX125" s="64"/>
      <c r="AY125" s="64"/>
      <c r="AZ125" s="64"/>
      <c r="BA125" s="64"/>
      <c r="BB125" s="64"/>
      <c r="BC125" s="64"/>
      <c r="BD125" s="64"/>
      <c r="BE125" s="64"/>
      <c r="BF125" s="64"/>
      <c r="BG125" s="64"/>
      <c r="BH125" s="64"/>
      <c r="BI125" s="64"/>
      <c r="BJ125" s="64"/>
      <c r="BK125" s="64"/>
      <c r="BL125" s="64"/>
    </row>
    <row r="126" spans="1:64" ht="45" customHeight="1">
      <c r="A126" s="124" t="s">
        <v>176</v>
      </c>
      <c r="B126" s="138" t="s">
        <v>177</v>
      </c>
      <c r="C126" s="97">
        <v>1</v>
      </c>
      <c r="D126" s="102" t="s">
        <v>50</v>
      </c>
      <c r="E126" s="145"/>
      <c r="F126" s="101">
        <f>+C126*E126</f>
        <v>0</v>
      </c>
      <c r="G126" s="105">
        <f>SUM(F126:F126)</f>
        <v>0</v>
      </c>
      <c r="H126" s="70"/>
      <c r="I126" s="70"/>
      <c r="J126" s="70"/>
      <c r="K126" s="146"/>
      <c r="L126" s="73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  <c r="AO126" s="64"/>
      <c r="AP126" s="64"/>
      <c r="AQ126" s="64"/>
      <c r="AR126" s="64"/>
      <c r="AS126" s="64"/>
      <c r="AT126" s="64"/>
      <c r="AU126" s="64"/>
      <c r="AV126" s="64"/>
      <c r="AW126" s="64"/>
      <c r="AX126" s="64"/>
      <c r="AY126" s="64"/>
      <c r="AZ126" s="64"/>
      <c r="BA126" s="64"/>
      <c r="BB126" s="64"/>
      <c r="BC126" s="64"/>
      <c r="BD126" s="64"/>
      <c r="BE126" s="64"/>
      <c r="BF126" s="64"/>
      <c r="BG126" s="64"/>
      <c r="BH126" s="64"/>
      <c r="BI126" s="64"/>
      <c r="BJ126" s="64"/>
      <c r="BK126" s="64"/>
      <c r="BL126" s="64"/>
    </row>
    <row r="127" spans="1:64" ht="12.75" customHeight="1">
      <c r="A127" s="114"/>
      <c r="B127" s="113"/>
      <c r="C127" s="97"/>
      <c r="D127" s="102"/>
      <c r="E127" s="145"/>
      <c r="F127" s="147"/>
      <c r="G127" s="105"/>
      <c r="H127" s="70"/>
      <c r="I127" s="70"/>
      <c r="J127" s="70"/>
      <c r="K127" s="146"/>
      <c r="L127" s="73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  <c r="AT127" s="64"/>
      <c r="AU127" s="64"/>
      <c r="AV127" s="64"/>
      <c r="AW127" s="64"/>
      <c r="AX127" s="64"/>
      <c r="AY127" s="64"/>
      <c r="AZ127" s="64"/>
      <c r="BA127" s="64"/>
      <c r="BB127" s="64"/>
      <c r="BC127" s="64"/>
      <c r="BD127" s="64"/>
      <c r="BE127" s="64"/>
      <c r="BF127" s="64"/>
      <c r="BG127" s="64"/>
      <c r="BH127" s="64"/>
      <c r="BI127" s="64"/>
      <c r="BJ127" s="64"/>
      <c r="BK127" s="64"/>
      <c r="BL127" s="64"/>
    </row>
    <row r="128" spans="1:64" ht="25.9" customHeight="1">
      <c r="A128" s="124" t="s">
        <v>178</v>
      </c>
      <c r="B128" s="138" t="s">
        <v>179</v>
      </c>
      <c r="C128" s="97"/>
      <c r="D128" s="102"/>
      <c r="E128" s="111"/>
      <c r="F128" s="101"/>
      <c r="G128" s="105"/>
      <c r="H128" s="70"/>
      <c r="I128" s="70"/>
      <c r="J128" s="70"/>
      <c r="K128" s="72"/>
      <c r="L128" s="73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  <c r="AO128" s="64"/>
      <c r="AP128" s="64"/>
      <c r="AQ128" s="64"/>
      <c r="AR128" s="64"/>
      <c r="AS128" s="64"/>
      <c r="AT128" s="64"/>
      <c r="AU128" s="64"/>
      <c r="AV128" s="64"/>
      <c r="AW128" s="64"/>
      <c r="AX128" s="64"/>
      <c r="AY128" s="64"/>
      <c r="AZ128" s="64"/>
      <c r="BA128" s="64"/>
      <c r="BB128" s="64"/>
      <c r="BC128" s="64"/>
      <c r="BD128" s="64"/>
      <c r="BE128" s="64"/>
      <c r="BF128" s="64"/>
      <c r="BG128" s="64"/>
      <c r="BH128" s="64"/>
      <c r="BI128" s="64"/>
      <c r="BJ128" s="64"/>
      <c r="BK128" s="64"/>
      <c r="BL128" s="64"/>
    </row>
    <row r="129" spans="1:64" ht="42.75" customHeight="1">
      <c r="A129" s="114" t="s">
        <v>180</v>
      </c>
      <c r="B129" s="113" t="s">
        <v>181</v>
      </c>
      <c r="C129" s="97">
        <v>4</v>
      </c>
      <c r="D129" s="102" t="s">
        <v>50</v>
      </c>
      <c r="E129" s="111"/>
      <c r="F129" s="101">
        <f>+C129*E129</f>
        <v>0</v>
      </c>
      <c r="G129" s="105"/>
      <c r="H129" s="70"/>
      <c r="I129" s="70"/>
      <c r="J129" s="70"/>
      <c r="K129" s="72"/>
      <c r="L129" s="73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  <c r="AV129" s="64"/>
      <c r="AW129" s="64"/>
      <c r="AX129" s="64"/>
      <c r="AY129" s="64"/>
      <c r="AZ129" s="64"/>
      <c r="BA129" s="64"/>
      <c r="BB129" s="64"/>
      <c r="BC129" s="64"/>
      <c r="BD129" s="64"/>
      <c r="BE129" s="64"/>
      <c r="BF129" s="64"/>
      <c r="BG129" s="64"/>
      <c r="BH129" s="64"/>
      <c r="BI129" s="64"/>
      <c r="BJ129" s="64"/>
      <c r="BK129" s="64"/>
      <c r="BL129" s="64"/>
    </row>
    <row r="130" spans="1:64" ht="37.5" customHeight="1">
      <c r="A130" s="114" t="s">
        <v>182</v>
      </c>
      <c r="B130" s="113" t="s">
        <v>183</v>
      </c>
      <c r="C130" s="97">
        <v>2</v>
      </c>
      <c r="D130" s="102" t="s">
        <v>50</v>
      </c>
      <c r="E130" s="111"/>
      <c r="F130" s="101">
        <f>+C130*E130</f>
        <v>0</v>
      </c>
      <c r="G130" s="105"/>
      <c r="H130" s="70"/>
      <c r="I130" s="70"/>
      <c r="J130" s="70"/>
      <c r="K130" s="72"/>
      <c r="L130" s="73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/>
      <c r="AQ130" s="64"/>
      <c r="AR130" s="64"/>
      <c r="AS130" s="64"/>
      <c r="AT130" s="64"/>
      <c r="AU130" s="64"/>
      <c r="AV130" s="64"/>
      <c r="AW130" s="64"/>
      <c r="AX130" s="64"/>
      <c r="AY130" s="64"/>
      <c r="AZ130" s="64"/>
      <c r="BA130" s="64"/>
      <c r="BB130" s="64"/>
      <c r="BC130" s="64"/>
      <c r="BD130" s="64"/>
      <c r="BE130" s="64"/>
      <c r="BF130" s="64"/>
      <c r="BG130" s="64"/>
      <c r="BH130" s="64"/>
      <c r="BI130" s="64"/>
      <c r="BJ130" s="64"/>
      <c r="BK130" s="64"/>
      <c r="BL130" s="64"/>
    </row>
    <row r="131" spans="1:64" ht="22.5" customHeight="1">
      <c r="A131" s="84" t="s">
        <v>184</v>
      </c>
      <c r="B131" s="44" t="s">
        <v>185</v>
      </c>
      <c r="C131" s="97">
        <v>4</v>
      </c>
      <c r="D131" s="34" t="s">
        <v>50</v>
      </c>
      <c r="E131" s="26"/>
      <c r="F131" s="27">
        <f>+C131*E131</f>
        <v>0</v>
      </c>
      <c r="G131" s="35"/>
      <c r="H131" s="70"/>
      <c r="I131" s="70"/>
      <c r="J131" s="70"/>
      <c r="K131" s="72"/>
      <c r="L131" s="73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  <c r="AV131" s="64"/>
      <c r="AW131" s="64"/>
      <c r="AX131" s="64"/>
      <c r="AY131" s="64"/>
      <c r="AZ131" s="64"/>
      <c r="BA131" s="64"/>
      <c r="BB131" s="64"/>
      <c r="BC131" s="64"/>
      <c r="BD131" s="64"/>
      <c r="BE131" s="64"/>
      <c r="BF131" s="64"/>
      <c r="BG131" s="64"/>
      <c r="BH131" s="64"/>
      <c r="BI131" s="64"/>
      <c r="BJ131" s="64"/>
      <c r="BK131" s="64"/>
      <c r="BL131" s="64"/>
    </row>
    <row r="132" spans="1:64" ht="25.5" customHeight="1">
      <c r="A132" s="114" t="s">
        <v>186</v>
      </c>
      <c r="B132" s="110" t="s">
        <v>187</v>
      </c>
      <c r="C132" s="97">
        <v>2</v>
      </c>
      <c r="D132" s="102" t="s">
        <v>50</v>
      </c>
      <c r="E132" s="145"/>
      <c r="F132" s="101">
        <f>+C132*E132</f>
        <v>0</v>
      </c>
      <c r="G132" s="105"/>
      <c r="H132" s="70"/>
      <c r="I132" s="70"/>
      <c r="J132" s="70"/>
      <c r="K132" s="72"/>
      <c r="L132" s="73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64"/>
      <c r="AQ132" s="64"/>
      <c r="AR132" s="64"/>
      <c r="AS132" s="64"/>
      <c r="AT132" s="64"/>
      <c r="AU132" s="64"/>
      <c r="AV132" s="64"/>
      <c r="AW132" s="64"/>
      <c r="AX132" s="64"/>
      <c r="AY132" s="64"/>
      <c r="AZ132" s="64"/>
      <c r="BA132" s="64"/>
      <c r="BB132" s="64"/>
      <c r="BC132" s="64"/>
      <c r="BD132" s="64"/>
      <c r="BE132" s="64"/>
      <c r="BF132" s="64"/>
      <c r="BG132" s="64"/>
      <c r="BH132" s="64"/>
      <c r="BI132" s="64"/>
      <c r="BJ132" s="64"/>
      <c r="BK132" s="64"/>
      <c r="BL132" s="64"/>
    </row>
    <row r="133" spans="1:64" ht="61.5" customHeight="1">
      <c r="A133" s="114" t="s">
        <v>188</v>
      </c>
      <c r="B133" s="113" t="s">
        <v>189</v>
      </c>
      <c r="C133" s="97">
        <v>10</v>
      </c>
      <c r="D133" s="102" t="s">
        <v>190</v>
      </c>
      <c r="E133" s="111"/>
      <c r="F133" s="101">
        <f>+C133*E133</f>
        <v>0</v>
      </c>
      <c r="G133" s="105">
        <f>+SUM(F129:F133)</f>
        <v>0</v>
      </c>
      <c r="H133" s="70"/>
      <c r="I133" s="70"/>
      <c r="J133" s="70"/>
      <c r="K133" s="72"/>
      <c r="L133" s="73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  <c r="AQ133" s="64"/>
      <c r="AR133" s="64"/>
      <c r="AS133" s="64"/>
      <c r="AT133" s="64"/>
      <c r="AU133" s="64"/>
      <c r="AV133" s="64"/>
      <c r="AW133" s="64"/>
      <c r="AX133" s="64"/>
      <c r="AY133" s="64"/>
      <c r="AZ133" s="64"/>
      <c r="BA133" s="64"/>
      <c r="BB133" s="64"/>
      <c r="BC133" s="64"/>
      <c r="BD133" s="64"/>
      <c r="BE133" s="64"/>
      <c r="BF133" s="64"/>
      <c r="BG133" s="64"/>
      <c r="BH133" s="64"/>
      <c r="BI133" s="64"/>
      <c r="BJ133" s="64"/>
      <c r="BK133" s="64"/>
      <c r="BL133" s="64"/>
    </row>
    <row r="134" spans="1:64" ht="12" customHeight="1">
      <c r="A134" s="148"/>
      <c r="B134" s="149"/>
      <c r="C134" s="131"/>
      <c r="D134" s="132"/>
      <c r="E134" s="150"/>
      <c r="F134" s="134"/>
      <c r="G134" s="135"/>
      <c r="H134" s="151"/>
      <c r="I134" s="152"/>
      <c r="J134" s="153"/>
      <c r="K134" s="153"/>
      <c r="L134" s="154"/>
      <c r="M134" s="153"/>
      <c r="N134" s="155"/>
      <c r="O134" s="156"/>
      <c r="P134" s="156"/>
      <c r="Q134" s="156"/>
      <c r="R134" s="156"/>
      <c r="S134" s="156"/>
      <c r="T134" s="156"/>
      <c r="U134" s="156"/>
      <c r="V134" s="156"/>
      <c r="W134" s="156"/>
      <c r="X134" s="156"/>
      <c r="Y134" s="156"/>
      <c r="Z134" s="156"/>
      <c r="AA134" s="156"/>
      <c r="AB134" s="156"/>
      <c r="AC134" s="156"/>
      <c r="AD134" s="156"/>
      <c r="AE134" s="156"/>
      <c r="AF134" s="156"/>
      <c r="AG134" s="156"/>
      <c r="AH134" s="156"/>
      <c r="AI134" s="156"/>
      <c r="AJ134" s="156"/>
      <c r="AK134" s="156"/>
      <c r="AL134" s="156"/>
      <c r="AM134" s="156"/>
      <c r="AN134" s="156"/>
      <c r="AO134" s="156"/>
      <c r="AP134" s="156"/>
      <c r="AQ134" s="156"/>
      <c r="AR134" s="156"/>
      <c r="AS134" s="156"/>
      <c r="AT134" s="156"/>
      <c r="AU134" s="156"/>
      <c r="AV134" s="156"/>
      <c r="AW134" s="156"/>
      <c r="AX134" s="156"/>
      <c r="AY134" s="156"/>
      <c r="AZ134" s="156"/>
      <c r="BA134" s="156"/>
      <c r="BB134" s="156"/>
      <c r="BC134" s="156"/>
      <c r="BD134" s="156"/>
      <c r="BE134" s="156"/>
      <c r="BF134" s="156"/>
      <c r="BG134" s="156"/>
      <c r="BH134" s="156"/>
      <c r="BI134" s="156"/>
      <c r="BJ134" s="156"/>
      <c r="BK134" s="156"/>
      <c r="BL134" s="156"/>
    </row>
    <row r="135" spans="1:64" ht="26.25" customHeight="1">
      <c r="A135" s="157"/>
      <c r="B135" s="158" t="s">
        <v>191</v>
      </c>
      <c r="C135" s="159"/>
      <c r="D135" s="160"/>
      <c r="E135" s="161"/>
      <c r="F135" s="162"/>
      <c r="G135" s="163">
        <f>SUM(G13:G133)</f>
        <v>0</v>
      </c>
      <c r="H135" s="151"/>
      <c r="I135" s="152"/>
      <c r="J135" s="153"/>
      <c r="K135" s="153"/>
      <c r="L135" s="154"/>
      <c r="M135" s="153"/>
      <c r="N135" s="164"/>
      <c r="O135" s="164"/>
      <c r="P135" s="164"/>
      <c r="Q135" s="164"/>
      <c r="R135" s="164"/>
      <c r="S135" s="164"/>
      <c r="T135" s="164"/>
      <c r="U135" s="164"/>
      <c r="V135" s="164"/>
      <c r="W135" s="164"/>
      <c r="X135" s="164"/>
      <c r="Y135" s="164"/>
      <c r="Z135" s="164"/>
      <c r="AA135" s="164"/>
      <c r="AB135" s="164"/>
      <c r="AC135" s="164"/>
      <c r="AD135" s="164"/>
      <c r="AE135" s="164"/>
      <c r="AF135" s="164"/>
      <c r="AG135" s="164"/>
      <c r="AH135" s="164"/>
      <c r="AI135" s="164"/>
      <c r="AJ135" s="164"/>
      <c r="AK135" s="164"/>
      <c r="AL135" s="164"/>
      <c r="AM135" s="164"/>
      <c r="AN135" s="164"/>
      <c r="AO135" s="164"/>
      <c r="AP135" s="164"/>
      <c r="AQ135" s="164"/>
      <c r="AR135" s="164"/>
      <c r="AS135" s="164"/>
      <c r="AT135" s="164"/>
      <c r="AU135" s="164"/>
      <c r="AV135" s="164"/>
      <c r="AW135" s="164"/>
      <c r="AX135" s="164"/>
      <c r="AY135" s="164"/>
      <c r="AZ135" s="164"/>
      <c r="BA135" s="164"/>
      <c r="BB135" s="164"/>
      <c r="BC135" s="164"/>
      <c r="BD135" s="164"/>
      <c r="BE135" s="164"/>
      <c r="BF135" s="164"/>
      <c r="BG135" s="164"/>
      <c r="BH135" s="164"/>
      <c r="BI135" s="164"/>
      <c r="BJ135" s="164"/>
      <c r="BK135" s="164"/>
      <c r="BL135" s="164"/>
    </row>
    <row r="136" spans="1:64" ht="26.25" customHeight="1">
      <c r="A136" s="157"/>
      <c r="B136" s="158" t="s">
        <v>191</v>
      </c>
      <c r="C136" s="159"/>
      <c r="D136" s="160"/>
      <c r="E136" s="161"/>
      <c r="F136" s="162"/>
      <c r="G136" s="163">
        <f>+G135</f>
        <v>0</v>
      </c>
      <c r="H136" s="151"/>
      <c r="I136" s="152"/>
      <c r="J136" s="153"/>
      <c r="K136" s="153"/>
      <c r="L136" s="154"/>
      <c r="M136" s="153"/>
      <c r="N136" s="164"/>
      <c r="O136" s="164"/>
      <c r="P136" s="164"/>
      <c r="Q136" s="164"/>
      <c r="R136" s="164"/>
      <c r="S136" s="164"/>
      <c r="T136" s="164"/>
      <c r="U136" s="164"/>
      <c r="V136" s="164"/>
      <c r="W136" s="164"/>
      <c r="X136" s="164"/>
      <c r="Y136" s="164"/>
      <c r="Z136" s="164"/>
      <c r="AA136" s="164"/>
      <c r="AB136" s="164"/>
      <c r="AC136" s="164"/>
      <c r="AD136" s="164"/>
      <c r="AE136" s="164"/>
      <c r="AF136" s="164"/>
      <c r="AG136" s="164"/>
      <c r="AH136" s="164"/>
      <c r="AI136" s="164"/>
      <c r="AJ136" s="164"/>
      <c r="AK136" s="164"/>
      <c r="AL136" s="164"/>
      <c r="AM136" s="164"/>
      <c r="AN136" s="164"/>
      <c r="AO136" s="164"/>
      <c r="AP136" s="164"/>
      <c r="AQ136" s="164"/>
      <c r="AR136" s="164"/>
      <c r="AS136" s="164"/>
      <c r="AT136" s="164"/>
      <c r="AU136" s="164"/>
      <c r="AV136" s="164"/>
      <c r="AW136" s="164"/>
      <c r="AX136" s="164"/>
      <c r="AY136" s="164"/>
      <c r="AZ136" s="164"/>
      <c r="BA136" s="164"/>
      <c r="BB136" s="164"/>
      <c r="BC136" s="164"/>
      <c r="BD136" s="164"/>
      <c r="BE136" s="164"/>
      <c r="BF136" s="164"/>
      <c r="BG136" s="164"/>
      <c r="BH136" s="164"/>
      <c r="BI136" s="164"/>
      <c r="BJ136" s="164"/>
      <c r="BK136" s="164"/>
      <c r="BL136" s="164"/>
    </row>
    <row r="137" spans="1:64" ht="13.5" customHeight="1">
      <c r="A137" s="114"/>
      <c r="B137" s="113"/>
      <c r="C137" s="97"/>
      <c r="D137" s="102"/>
      <c r="E137" s="111"/>
      <c r="F137" s="101"/>
      <c r="G137" s="105"/>
      <c r="H137" s="165"/>
      <c r="I137" s="166"/>
      <c r="J137" s="165"/>
      <c r="K137" s="166"/>
      <c r="L137" s="167"/>
      <c r="M137" s="164"/>
      <c r="N137" s="164"/>
      <c r="O137" s="164"/>
      <c r="P137" s="164"/>
      <c r="Q137" s="164"/>
      <c r="R137" s="164"/>
      <c r="S137" s="164"/>
      <c r="T137" s="164"/>
      <c r="U137" s="164"/>
      <c r="V137" s="164"/>
      <c r="W137" s="164"/>
      <c r="X137" s="164"/>
      <c r="Y137" s="164"/>
      <c r="Z137" s="164"/>
      <c r="AA137" s="164"/>
      <c r="AB137" s="164"/>
      <c r="AC137" s="164"/>
      <c r="AD137" s="164"/>
      <c r="AE137" s="164"/>
      <c r="AF137" s="164"/>
      <c r="AG137" s="164"/>
      <c r="AH137" s="164"/>
      <c r="AI137" s="164"/>
      <c r="AJ137" s="164"/>
      <c r="AK137" s="164"/>
      <c r="AL137" s="164"/>
      <c r="AM137" s="164"/>
      <c r="AN137" s="164"/>
      <c r="AO137" s="164"/>
      <c r="AP137" s="164"/>
      <c r="AQ137" s="164"/>
      <c r="AR137" s="164"/>
      <c r="AS137" s="164"/>
      <c r="AT137" s="164"/>
      <c r="AU137" s="164"/>
      <c r="AV137" s="164"/>
      <c r="AW137" s="164"/>
      <c r="AX137" s="164"/>
      <c r="AY137" s="164"/>
      <c r="AZ137" s="164"/>
      <c r="BA137" s="164"/>
      <c r="BB137" s="164"/>
      <c r="BC137" s="164"/>
      <c r="BD137" s="164"/>
      <c r="BE137" s="164"/>
      <c r="BF137" s="164"/>
      <c r="BG137" s="164"/>
      <c r="BH137" s="164"/>
      <c r="BI137" s="164"/>
      <c r="BJ137" s="164"/>
      <c r="BK137" s="164"/>
      <c r="BL137" s="164"/>
    </row>
    <row r="138" spans="1:64" ht="23.25" customHeight="1">
      <c r="A138" s="114"/>
      <c r="B138" s="168" t="s">
        <v>192</v>
      </c>
      <c r="C138" s="169"/>
      <c r="D138" s="170">
        <v>0.1</v>
      </c>
      <c r="E138" s="171"/>
      <c r="F138" s="172">
        <f>SUM(D138*G135)</f>
        <v>0</v>
      </c>
      <c r="G138" s="105"/>
      <c r="H138" s="173"/>
      <c r="I138" s="166"/>
      <c r="J138" s="166"/>
      <c r="K138" s="166"/>
      <c r="L138" s="167"/>
      <c r="M138" s="165"/>
      <c r="N138" s="165"/>
      <c r="O138" s="165"/>
      <c r="P138" s="165"/>
      <c r="Q138" s="165"/>
      <c r="R138" s="165"/>
      <c r="S138" s="165"/>
      <c r="T138" s="165"/>
      <c r="U138" s="165"/>
      <c r="V138" s="165"/>
      <c r="W138" s="165"/>
      <c r="X138" s="165"/>
      <c r="Y138" s="165"/>
      <c r="Z138" s="165"/>
      <c r="AA138" s="165"/>
      <c r="AB138" s="165"/>
      <c r="AC138" s="165"/>
      <c r="AD138" s="165"/>
      <c r="AE138" s="165"/>
      <c r="AF138" s="165"/>
      <c r="AG138" s="165"/>
      <c r="AH138" s="165"/>
      <c r="AI138" s="165"/>
      <c r="AJ138" s="165"/>
      <c r="AK138" s="165"/>
      <c r="AL138" s="165"/>
      <c r="AM138" s="165"/>
      <c r="AN138" s="165"/>
      <c r="AO138" s="165"/>
      <c r="AP138" s="165"/>
      <c r="AQ138" s="165"/>
      <c r="AR138" s="165"/>
      <c r="AS138" s="165"/>
      <c r="AT138" s="165"/>
      <c r="AU138" s="165"/>
      <c r="AV138" s="165"/>
      <c r="AW138" s="165"/>
      <c r="AX138" s="165"/>
      <c r="AY138" s="165"/>
      <c r="AZ138" s="165"/>
      <c r="BA138" s="165"/>
      <c r="BB138" s="165"/>
      <c r="BC138" s="165"/>
      <c r="BD138" s="165"/>
      <c r="BE138" s="165"/>
      <c r="BF138" s="165"/>
      <c r="BG138" s="165"/>
      <c r="BH138" s="165"/>
      <c r="BI138" s="165"/>
      <c r="BJ138" s="165"/>
      <c r="BK138" s="165"/>
      <c r="BL138" s="165"/>
    </row>
    <row r="139" spans="1:64" ht="25.5" customHeight="1">
      <c r="A139" s="99"/>
      <c r="B139" s="174" t="s">
        <v>193</v>
      </c>
      <c r="C139" s="169"/>
      <c r="D139" s="175">
        <v>2.5000000000000001E-2</v>
      </c>
      <c r="E139" s="176"/>
      <c r="F139" s="177">
        <f>SUM(D139*G135)</f>
        <v>0</v>
      </c>
      <c r="G139" s="91"/>
      <c r="H139" s="173"/>
      <c r="I139" s="166"/>
      <c r="J139" s="166"/>
      <c r="K139" s="166"/>
      <c r="L139" s="167"/>
      <c r="M139" s="165"/>
      <c r="N139" s="165"/>
      <c r="O139" s="165"/>
      <c r="P139" s="165"/>
      <c r="Q139" s="165"/>
      <c r="R139" s="165"/>
      <c r="S139" s="165"/>
      <c r="T139" s="165"/>
      <c r="U139" s="165"/>
      <c r="V139" s="165"/>
      <c r="W139" s="165"/>
      <c r="X139" s="165"/>
      <c r="Y139" s="165"/>
      <c r="Z139" s="165"/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65"/>
      <c r="AK139" s="165"/>
      <c r="AL139" s="165"/>
      <c r="AM139" s="165"/>
      <c r="AN139" s="165"/>
      <c r="AO139" s="165"/>
      <c r="AP139" s="165"/>
      <c r="AQ139" s="165"/>
      <c r="AR139" s="165"/>
      <c r="AS139" s="165"/>
      <c r="AT139" s="165"/>
      <c r="AU139" s="165"/>
      <c r="AV139" s="165"/>
      <c r="AW139" s="165"/>
      <c r="AX139" s="165"/>
      <c r="AY139" s="165"/>
      <c r="AZ139" s="165"/>
      <c r="BA139" s="165"/>
      <c r="BB139" s="165"/>
      <c r="BC139" s="165"/>
      <c r="BD139" s="165"/>
      <c r="BE139" s="165"/>
      <c r="BF139" s="165"/>
      <c r="BG139" s="165"/>
      <c r="BH139" s="165"/>
      <c r="BI139" s="165"/>
      <c r="BJ139" s="165"/>
      <c r="BK139" s="165"/>
      <c r="BL139" s="165"/>
    </row>
    <row r="140" spans="1:64" ht="24" customHeight="1">
      <c r="A140" s="114"/>
      <c r="B140" s="178" t="s">
        <v>194</v>
      </c>
      <c r="C140" s="169"/>
      <c r="D140" s="175">
        <v>3.5000000000000003E-2</v>
      </c>
      <c r="E140" s="179"/>
      <c r="F140" s="180">
        <f>SUM(D140*G135)</f>
        <v>0</v>
      </c>
      <c r="G140" s="181"/>
      <c r="H140" s="165"/>
      <c r="I140" s="166"/>
      <c r="J140" s="166"/>
      <c r="K140" s="166"/>
      <c r="L140" s="167"/>
      <c r="M140" s="165"/>
      <c r="N140" s="165"/>
      <c r="O140" s="165"/>
      <c r="P140" s="165"/>
      <c r="Q140" s="165"/>
      <c r="R140" s="165"/>
      <c r="S140" s="165"/>
      <c r="T140" s="165"/>
      <c r="U140" s="165"/>
      <c r="V140" s="165"/>
      <c r="W140" s="165"/>
      <c r="X140" s="165"/>
      <c r="Y140" s="165"/>
      <c r="Z140" s="165"/>
      <c r="AA140" s="165"/>
      <c r="AB140" s="165"/>
      <c r="AC140" s="165"/>
      <c r="AD140" s="165"/>
      <c r="AE140" s="165"/>
      <c r="AF140" s="165"/>
      <c r="AG140" s="165"/>
      <c r="AH140" s="165"/>
      <c r="AI140" s="165"/>
      <c r="AJ140" s="165"/>
      <c r="AK140" s="165"/>
      <c r="AL140" s="165"/>
      <c r="AM140" s="165"/>
      <c r="AN140" s="165"/>
      <c r="AO140" s="165"/>
      <c r="AP140" s="165"/>
      <c r="AQ140" s="165"/>
      <c r="AR140" s="165"/>
      <c r="AS140" s="165"/>
      <c r="AT140" s="165"/>
      <c r="AU140" s="165"/>
      <c r="AV140" s="165"/>
      <c r="AW140" s="165"/>
      <c r="AX140" s="165"/>
      <c r="AY140" s="165"/>
      <c r="AZ140" s="165"/>
      <c r="BA140" s="165"/>
      <c r="BB140" s="165"/>
      <c r="BC140" s="165"/>
      <c r="BD140" s="165"/>
      <c r="BE140" s="165"/>
      <c r="BF140" s="165"/>
      <c r="BG140" s="165"/>
      <c r="BH140" s="165"/>
      <c r="BI140" s="165"/>
      <c r="BJ140" s="165"/>
      <c r="BK140" s="165"/>
      <c r="BL140" s="165"/>
    </row>
    <row r="141" spans="1:64" ht="27" customHeight="1">
      <c r="A141" s="99"/>
      <c r="B141" s="182" t="s">
        <v>195</v>
      </c>
      <c r="C141" s="172"/>
      <c r="D141" s="183">
        <v>5.3499999999999999E-2</v>
      </c>
      <c r="E141" s="183"/>
      <c r="F141" s="184">
        <f>SUM(D141*G135)</f>
        <v>0</v>
      </c>
      <c r="G141" s="105"/>
      <c r="H141" s="165"/>
      <c r="I141" s="166"/>
      <c r="J141" s="166"/>
      <c r="K141" s="166"/>
      <c r="L141" s="167"/>
      <c r="M141" s="165"/>
      <c r="N141" s="165"/>
      <c r="O141" s="165"/>
      <c r="P141" s="165"/>
      <c r="Q141" s="165"/>
      <c r="R141" s="165"/>
      <c r="S141" s="165"/>
      <c r="T141" s="165"/>
      <c r="U141" s="165"/>
      <c r="V141" s="165"/>
      <c r="W141" s="165"/>
      <c r="X141" s="165"/>
      <c r="Y141" s="165"/>
      <c r="Z141" s="165"/>
      <c r="AA141" s="165"/>
      <c r="AB141" s="165"/>
      <c r="AC141" s="165"/>
      <c r="AD141" s="165"/>
      <c r="AE141" s="165"/>
      <c r="AF141" s="165"/>
      <c r="AG141" s="165"/>
      <c r="AH141" s="165"/>
      <c r="AI141" s="165"/>
      <c r="AJ141" s="165"/>
      <c r="AK141" s="165"/>
      <c r="AL141" s="165"/>
      <c r="AM141" s="165"/>
      <c r="AN141" s="165"/>
      <c r="AO141" s="165"/>
      <c r="AP141" s="165"/>
      <c r="AQ141" s="165"/>
      <c r="AR141" s="165"/>
      <c r="AS141" s="165"/>
      <c r="AT141" s="165"/>
      <c r="AU141" s="165"/>
      <c r="AV141" s="165"/>
      <c r="AW141" s="165"/>
      <c r="AX141" s="165"/>
      <c r="AY141" s="165"/>
      <c r="AZ141" s="165"/>
      <c r="BA141" s="165"/>
      <c r="BB141" s="165"/>
      <c r="BC141" s="165"/>
      <c r="BD141" s="165"/>
      <c r="BE141" s="165"/>
      <c r="BF141" s="165"/>
      <c r="BG141" s="165"/>
      <c r="BH141" s="165"/>
      <c r="BI141" s="165"/>
      <c r="BJ141" s="165"/>
      <c r="BK141" s="165"/>
      <c r="BL141" s="165"/>
    </row>
    <row r="142" spans="1:64" ht="24.75" customHeight="1">
      <c r="A142" s="114"/>
      <c r="B142" s="185" t="s">
        <v>196</v>
      </c>
      <c r="C142" s="169"/>
      <c r="D142" s="170">
        <v>0.01</v>
      </c>
      <c r="E142" s="186"/>
      <c r="F142" s="172">
        <f>SUM(D142*G135)</f>
        <v>0</v>
      </c>
      <c r="G142" s="105"/>
      <c r="H142" s="165"/>
      <c r="I142" s="166"/>
      <c r="J142" s="166"/>
      <c r="K142" s="166"/>
      <c r="L142" s="167"/>
      <c r="M142" s="165"/>
      <c r="N142" s="165"/>
      <c r="O142" s="165"/>
      <c r="P142" s="165"/>
      <c r="Q142" s="165"/>
      <c r="R142" s="165"/>
      <c r="S142" s="165"/>
      <c r="T142" s="165"/>
      <c r="U142" s="165"/>
      <c r="V142" s="165"/>
      <c r="W142" s="165"/>
      <c r="X142" s="165"/>
      <c r="Y142" s="165"/>
      <c r="Z142" s="165"/>
      <c r="AA142" s="165"/>
      <c r="AB142" s="165"/>
      <c r="AC142" s="165"/>
      <c r="AD142" s="165"/>
      <c r="AE142" s="165"/>
      <c r="AF142" s="165"/>
      <c r="AG142" s="165"/>
      <c r="AH142" s="165"/>
      <c r="AI142" s="165"/>
      <c r="AJ142" s="165"/>
      <c r="AK142" s="165"/>
      <c r="AL142" s="165"/>
      <c r="AM142" s="165"/>
      <c r="AN142" s="165"/>
      <c r="AO142" s="165"/>
      <c r="AP142" s="165"/>
      <c r="AQ142" s="165"/>
      <c r="AR142" s="165"/>
      <c r="AS142" s="165"/>
      <c r="AT142" s="165"/>
      <c r="AU142" s="165"/>
      <c r="AV142" s="165"/>
      <c r="AW142" s="165"/>
      <c r="AX142" s="165"/>
      <c r="AY142" s="165"/>
      <c r="AZ142" s="165"/>
      <c r="BA142" s="165"/>
      <c r="BB142" s="165"/>
      <c r="BC142" s="165"/>
      <c r="BD142" s="165"/>
      <c r="BE142" s="165"/>
      <c r="BF142" s="165"/>
      <c r="BG142" s="165"/>
      <c r="BH142" s="165"/>
      <c r="BI142" s="165"/>
      <c r="BJ142" s="165"/>
      <c r="BK142" s="165"/>
      <c r="BL142" s="165"/>
    </row>
    <row r="143" spans="1:64" ht="30.75" customHeight="1">
      <c r="A143" s="114"/>
      <c r="B143" s="168" t="s">
        <v>197</v>
      </c>
      <c r="C143" s="169"/>
      <c r="D143" s="170">
        <v>0.05</v>
      </c>
      <c r="E143" s="171"/>
      <c r="F143" s="172">
        <f>SUM(D143*G135)</f>
        <v>0</v>
      </c>
      <c r="G143" s="105" t="s">
        <v>198</v>
      </c>
      <c r="H143" s="165"/>
      <c r="I143" s="166"/>
      <c r="J143" s="166"/>
      <c r="K143" s="166"/>
      <c r="L143" s="167"/>
      <c r="M143" s="165"/>
      <c r="N143" s="165"/>
      <c r="O143" s="165"/>
      <c r="P143" s="165"/>
      <c r="Q143" s="165"/>
      <c r="R143" s="165"/>
      <c r="S143" s="165"/>
      <c r="T143" s="165"/>
      <c r="U143" s="165"/>
      <c r="V143" s="165"/>
      <c r="W143" s="165"/>
      <c r="X143" s="165"/>
      <c r="Y143" s="165"/>
      <c r="Z143" s="165"/>
      <c r="AA143" s="165"/>
      <c r="AB143" s="165"/>
      <c r="AC143" s="165"/>
      <c r="AD143" s="165"/>
      <c r="AE143" s="165"/>
      <c r="AF143" s="165"/>
      <c r="AG143" s="165"/>
      <c r="AH143" s="165"/>
      <c r="AI143" s="165"/>
      <c r="AJ143" s="165"/>
      <c r="AK143" s="165"/>
      <c r="AL143" s="165"/>
      <c r="AM143" s="165"/>
      <c r="AN143" s="165"/>
      <c r="AO143" s="165"/>
      <c r="AP143" s="165"/>
      <c r="AQ143" s="165"/>
      <c r="AR143" s="165"/>
      <c r="AS143" s="165"/>
      <c r="AT143" s="165"/>
      <c r="AU143" s="165"/>
      <c r="AV143" s="165"/>
      <c r="AW143" s="165"/>
      <c r="AX143" s="165"/>
      <c r="AY143" s="165"/>
      <c r="AZ143" s="165"/>
      <c r="BA143" s="165"/>
      <c r="BB143" s="165"/>
      <c r="BC143" s="165"/>
      <c r="BD143" s="165"/>
      <c r="BE143" s="165"/>
      <c r="BF143" s="165"/>
      <c r="BG143" s="165"/>
      <c r="BH143" s="165"/>
      <c r="BI143" s="165"/>
      <c r="BJ143" s="165"/>
      <c r="BK143" s="165"/>
      <c r="BL143" s="165"/>
    </row>
    <row r="144" spans="1:64" ht="13.5" customHeight="1">
      <c r="A144" s="187"/>
      <c r="B144" s="188"/>
      <c r="C144" s="189"/>
      <c r="D144" s="170"/>
      <c r="E144" s="188"/>
      <c r="F144" s="190"/>
      <c r="G144" s="191"/>
      <c r="H144" s="165"/>
      <c r="I144" s="166"/>
      <c r="J144" s="166"/>
      <c r="K144" s="166"/>
      <c r="L144" s="167"/>
      <c r="M144" s="165"/>
      <c r="N144" s="165"/>
      <c r="O144" s="165"/>
      <c r="P144" s="165"/>
      <c r="Q144" s="165"/>
      <c r="R144" s="165"/>
      <c r="S144" s="165"/>
      <c r="T144" s="165"/>
      <c r="U144" s="165"/>
      <c r="V144" s="165"/>
      <c r="W144" s="165"/>
      <c r="X144" s="165"/>
      <c r="Y144" s="165"/>
      <c r="Z144" s="165"/>
      <c r="AA144" s="165"/>
      <c r="AB144" s="165"/>
      <c r="AC144" s="165"/>
      <c r="AD144" s="165"/>
      <c r="AE144" s="165"/>
      <c r="AF144" s="165"/>
      <c r="AG144" s="165"/>
      <c r="AH144" s="165"/>
      <c r="AI144" s="165"/>
      <c r="AJ144" s="165"/>
      <c r="AK144" s="165"/>
      <c r="AL144" s="165"/>
      <c r="AM144" s="165"/>
      <c r="AN144" s="165"/>
      <c r="AO144" s="165"/>
      <c r="AP144" s="165"/>
      <c r="AQ144" s="165"/>
      <c r="AR144" s="165"/>
      <c r="AS144" s="165"/>
      <c r="AT144" s="165"/>
      <c r="AU144" s="165"/>
      <c r="AV144" s="165"/>
      <c r="AW144" s="165"/>
      <c r="AX144" s="165"/>
      <c r="AY144" s="165"/>
      <c r="AZ144" s="165"/>
      <c r="BA144" s="165"/>
      <c r="BB144" s="165"/>
      <c r="BC144" s="165"/>
      <c r="BD144" s="165"/>
      <c r="BE144" s="165"/>
      <c r="BF144" s="165"/>
      <c r="BG144" s="165"/>
      <c r="BH144" s="165"/>
      <c r="BI144" s="165"/>
      <c r="BJ144" s="165"/>
      <c r="BK144" s="165"/>
      <c r="BL144" s="165"/>
    </row>
    <row r="145" spans="1:64" ht="27" customHeight="1">
      <c r="A145" s="192"/>
      <c r="B145" s="193" t="s">
        <v>199</v>
      </c>
      <c r="C145" s="194"/>
      <c r="D145" s="195"/>
      <c r="E145" s="195"/>
      <c r="F145" s="195"/>
      <c r="G145" s="196">
        <f>SUM(F138:F143)</f>
        <v>0</v>
      </c>
      <c r="H145" s="165"/>
      <c r="I145" s="166"/>
      <c r="J145" s="166"/>
      <c r="K145" s="166"/>
      <c r="L145" s="167"/>
      <c r="M145" s="165"/>
      <c r="N145" s="165"/>
      <c r="O145" s="165"/>
      <c r="P145" s="165"/>
      <c r="Q145" s="165"/>
      <c r="R145" s="165"/>
      <c r="S145" s="165"/>
      <c r="T145" s="165"/>
      <c r="U145" s="165"/>
      <c r="V145" s="165"/>
      <c r="W145" s="165"/>
      <c r="X145" s="165"/>
      <c r="Y145" s="165"/>
      <c r="Z145" s="165"/>
      <c r="AA145" s="165"/>
      <c r="AB145" s="165"/>
      <c r="AC145" s="165"/>
      <c r="AD145" s="165"/>
      <c r="AE145" s="165"/>
      <c r="AF145" s="165"/>
      <c r="AG145" s="165"/>
      <c r="AH145" s="165"/>
      <c r="AI145" s="165"/>
      <c r="AJ145" s="165"/>
      <c r="AK145" s="165"/>
      <c r="AL145" s="165"/>
      <c r="AM145" s="165"/>
      <c r="AN145" s="165"/>
      <c r="AO145" s="165"/>
      <c r="AP145" s="165"/>
      <c r="AQ145" s="165"/>
      <c r="AR145" s="165"/>
      <c r="AS145" s="165"/>
      <c r="AT145" s="165"/>
      <c r="AU145" s="165"/>
      <c r="AV145" s="165"/>
      <c r="AW145" s="165"/>
      <c r="AX145" s="165"/>
      <c r="AY145" s="165"/>
      <c r="AZ145" s="165"/>
      <c r="BA145" s="165"/>
      <c r="BB145" s="165"/>
      <c r="BC145" s="165"/>
      <c r="BD145" s="165"/>
      <c r="BE145" s="165"/>
      <c r="BF145" s="165"/>
      <c r="BG145" s="165"/>
      <c r="BH145" s="165"/>
      <c r="BI145" s="165"/>
      <c r="BJ145" s="165"/>
      <c r="BK145" s="165"/>
      <c r="BL145" s="165"/>
    </row>
    <row r="146" spans="1:64" ht="28.9" customHeight="1">
      <c r="A146" s="192"/>
      <c r="B146" s="193" t="s">
        <v>200</v>
      </c>
      <c r="C146" s="194"/>
      <c r="D146" s="195"/>
      <c r="E146" s="195"/>
      <c r="F146" s="195"/>
      <c r="G146" s="196">
        <f>SUM(G145+G135)</f>
        <v>0</v>
      </c>
      <c r="H146" s="165"/>
      <c r="I146" s="166"/>
      <c r="J146" s="166"/>
      <c r="K146" s="166"/>
      <c r="L146" s="167"/>
      <c r="M146" s="165"/>
      <c r="N146" s="165"/>
      <c r="O146" s="165"/>
      <c r="P146" s="165"/>
      <c r="Q146" s="165"/>
      <c r="R146" s="165"/>
      <c r="S146" s="165"/>
      <c r="T146" s="165"/>
      <c r="U146" s="165"/>
      <c r="V146" s="165"/>
      <c r="W146" s="165"/>
      <c r="X146" s="165"/>
      <c r="Y146" s="165"/>
      <c r="Z146" s="165"/>
      <c r="AA146" s="165"/>
      <c r="AB146" s="165"/>
      <c r="AC146" s="165"/>
      <c r="AD146" s="165"/>
      <c r="AE146" s="165"/>
      <c r="AF146" s="165"/>
      <c r="AG146" s="165"/>
      <c r="AH146" s="165"/>
      <c r="AI146" s="165"/>
      <c r="AJ146" s="165"/>
      <c r="AK146" s="165"/>
      <c r="AL146" s="165"/>
      <c r="AM146" s="165"/>
      <c r="AN146" s="165"/>
      <c r="AO146" s="165"/>
      <c r="AP146" s="165"/>
      <c r="AQ146" s="165"/>
      <c r="AR146" s="165"/>
      <c r="AS146" s="165"/>
      <c r="AT146" s="165"/>
      <c r="AU146" s="165"/>
      <c r="AV146" s="165"/>
      <c r="AW146" s="165"/>
      <c r="AX146" s="165"/>
      <c r="AY146" s="165"/>
      <c r="AZ146" s="165"/>
      <c r="BA146" s="165"/>
      <c r="BB146" s="165"/>
      <c r="BC146" s="165"/>
      <c r="BD146" s="165"/>
      <c r="BE146" s="165"/>
      <c r="BF146" s="165"/>
      <c r="BG146" s="165"/>
      <c r="BH146" s="165"/>
      <c r="BI146" s="165"/>
      <c r="BJ146" s="165"/>
      <c r="BK146" s="165"/>
      <c r="BL146" s="165"/>
    </row>
    <row r="147" spans="1:64" ht="15" customHeight="1">
      <c r="A147" s="197"/>
      <c r="B147" s="198"/>
      <c r="C147" s="199"/>
      <c r="D147" s="200"/>
      <c r="E147" s="200"/>
      <c r="F147" s="200"/>
      <c r="G147" s="201"/>
      <c r="H147" s="165"/>
      <c r="I147" s="166"/>
      <c r="J147" s="166"/>
      <c r="K147" s="166"/>
      <c r="L147" s="167"/>
      <c r="M147" s="165"/>
      <c r="N147" s="165"/>
      <c r="O147" s="165"/>
      <c r="P147" s="165"/>
      <c r="Q147" s="165"/>
      <c r="R147" s="165"/>
      <c r="S147" s="165"/>
      <c r="T147" s="165"/>
      <c r="U147" s="165"/>
      <c r="V147" s="165"/>
      <c r="W147" s="165"/>
      <c r="X147" s="165"/>
      <c r="Y147" s="165"/>
      <c r="Z147" s="165"/>
      <c r="AA147" s="165"/>
      <c r="AB147" s="165"/>
      <c r="AC147" s="165"/>
      <c r="AD147" s="165"/>
      <c r="AE147" s="165"/>
      <c r="AF147" s="165"/>
      <c r="AG147" s="165"/>
      <c r="AH147" s="165"/>
      <c r="AI147" s="165"/>
      <c r="AJ147" s="165"/>
      <c r="AK147" s="165"/>
      <c r="AL147" s="165"/>
      <c r="AM147" s="165"/>
      <c r="AN147" s="165"/>
      <c r="AO147" s="165"/>
      <c r="AP147" s="165"/>
      <c r="AQ147" s="165"/>
      <c r="AR147" s="165"/>
      <c r="AS147" s="165"/>
      <c r="AT147" s="165"/>
      <c r="AU147" s="165"/>
      <c r="AV147" s="165"/>
      <c r="AW147" s="165"/>
      <c r="AX147" s="165"/>
      <c r="AY147" s="165"/>
      <c r="AZ147" s="165"/>
      <c r="BA147" s="165"/>
      <c r="BB147" s="165"/>
      <c r="BC147" s="165"/>
      <c r="BD147" s="165"/>
      <c r="BE147" s="165"/>
      <c r="BF147" s="165"/>
      <c r="BG147" s="165"/>
      <c r="BH147" s="165"/>
      <c r="BI147" s="165"/>
      <c r="BJ147" s="165"/>
      <c r="BK147" s="165"/>
      <c r="BL147" s="165"/>
    </row>
    <row r="148" spans="1:64" ht="46.5" customHeight="1">
      <c r="A148" s="197"/>
      <c r="B148" s="202" t="s">
        <v>201</v>
      </c>
      <c r="C148" s="203"/>
      <c r="D148" s="170">
        <v>0.03</v>
      </c>
      <c r="E148" s="188"/>
      <c r="F148" s="200"/>
      <c r="G148" s="201">
        <f>+D148*G145</f>
        <v>0</v>
      </c>
      <c r="H148" s="173"/>
      <c r="I148" s="166"/>
      <c r="J148" s="166"/>
      <c r="K148" s="166"/>
      <c r="L148" s="167"/>
      <c r="M148" s="165"/>
      <c r="N148" s="165"/>
      <c r="O148" s="165"/>
      <c r="P148" s="165"/>
      <c r="Q148" s="165"/>
      <c r="R148" s="165"/>
      <c r="S148" s="165"/>
      <c r="T148" s="165"/>
      <c r="U148" s="165"/>
      <c r="V148" s="165"/>
      <c r="W148" s="165"/>
      <c r="X148" s="165"/>
      <c r="Y148" s="165"/>
      <c r="Z148" s="165"/>
      <c r="AA148" s="165"/>
      <c r="AB148" s="165"/>
      <c r="AC148" s="165"/>
      <c r="AD148" s="165"/>
      <c r="AE148" s="165"/>
      <c r="AF148" s="165"/>
      <c r="AG148" s="165"/>
      <c r="AH148" s="165"/>
      <c r="AI148" s="165"/>
      <c r="AJ148" s="165"/>
      <c r="AK148" s="165"/>
      <c r="AL148" s="165"/>
      <c r="AM148" s="165"/>
      <c r="AN148" s="165"/>
      <c r="AO148" s="165"/>
      <c r="AP148" s="165"/>
      <c r="AQ148" s="165"/>
      <c r="AR148" s="165"/>
      <c r="AS148" s="165"/>
      <c r="AT148" s="165"/>
      <c r="AU148" s="165"/>
      <c r="AV148" s="165"/>
      <c r="AW148" s="165"/>
      <c r="AX148" s="165"/>
      <c r="AY148" s="165"/>
      <c r="AZ148" s="165"/>
      <c r="BA148" s="165"/>
      <c r="BB148" s="165"/>
      <c r="BC148" s="165"/>
      <c r="BD148" s="165"/>
      <c r="BE148" s="165"/>
      <c r="BF148" s="165"/>
      <c r="BG148" s="165"/>
      <c r="BH148" s="165"/>
      <c r="BI148" s="165"/>
      <c r="BJ148" s="165"/>
      <c r="BK148" s="165"/>
      <c r="BL148" s="165"/>
    </row>
    <row r="149" spans="1:64" ht="25.5" customHeight="1">
      <c r="A149" s="204"/>
      <c r="B149" s="205" t="s">
        <v>202</v>
      </c>
      <c r="C149" s="206"/>
      <c r="D149" s="207">
        <v>0.06</v>
      </c>
      <c r="E149" s="205"/>
      <c r="F149" s="205"/>
      <c r="G149" s="208">
        <f>SUM(D149*G135)</f>
        <v>0</v>
      </c>
      <c r="H149" s="165"/>
      <c r="I149" s="166"/>
      <c r="J149" s="166"/>
      <c r="K149" s="165"/>
      <c r="L149" s="165"/>
      <c r="M149" s="165"/>
      <c r="N149" s="165"/>
      <c r="O149" s="165"/>
      <c r="P149" s="165"/>
      <c r="Q149" s="165"/>
      <c r="R149" s="165"/>
      <c r="S149" s="165"/>
      <c r="T149" s="165"/>
      <c r="U149" s="165"/>
      <c r="V149" s="165"/>
      <c r="W149" s="165"/>
      <c r="X149" s="165"/>
      <c r="Y149" s="165"/>
      <c r="Z149" s="165"/>
      <c r="AA149" s="165"/>
      <c r="AB149" s="165"/>
      <c r="AC149" s="165"/>
      <c r="AD149" s="165"/>
      <c r="AE149" s="165"/>
      <c r="AF149" s="165"/>
      <c r="AG149" s="165"/>
      <c r="AH149" s="165"/>
      <c r="AI149" s="165"/>
      <c r="AJ149" s="165"/>
      <c r="AK149" s="165"/>
      <c r="AL149" s="165"/>
      <c r="AM149" s="165"/>
      <c r="AN149" s="165"/>
      <c r="AO149" s="165"/>
      <c r="AP149" s="165"/>
      <c r="AQ149" s="165"/>
      <c r="AR149" s="165"/>
      <c r="AS149" s="165"/>
      <c r="AT149" s="165"/>
      <c r="AU149" s="165"/>
      <c r="AV149" s="165"/>
      <c r="AW149" s="165"/>
      <c r="AX149" s="165"/>
      <c r="AY149" s="165"/>
      <c r="AZ149" s="165"/>
      <c r="BA149" s="165"/>
      <c r="BB149" s="165"/>
      <c r="BC149" s="165"/>
      <c r="BD149" s="165"/>
      <c r="BE149" s="165"/>
      <c r="BF149" s="165"/>
      <c r="BG149" s="165"/>
      <c r="BH149" s="165"/>
      <c r="BI149" s="165"/>
      <c r="BJ149" s="165"/>
      <c r="BK149" s="165"/>
      <c r="BL149" s="165"/>
    </row>
    <row r="150" spans="1:64" ht="29.25" customHeight="1">
      <c r="A150" s="204"/>
      <c r="B150" s="209" t="s">
        <v>203</v>
      </c>
      <c r="C150" s="206"/>
      <c r="D150" s="207">
        <v>0.05</v>
      </c>
      <c r="E150" s="205"/>
      <c r="F150" s="205"/>
      <c r="G150" s="208">
        <f>D150*G136</f>
        <v>0</v>
      </c>
      <c r="H150" s="165"/>
      <c r="I150" s="166"/>
      <c r="J150" s="166"/>
      <c r="K150" s="167"/>
      <c r="L150" s="165"/>
      <c r="M150" s="165"/>
      <c r="N150" s="165"/>
      <c r="O150" s="165"/>
      <c r="P150" s="165"/>
      <c r="Q150" s="165"/>
      <c r="R150" s="165"/>
      <c r="S150" s="165"/>
      <c r="T150" s="165"/>
      <c r="U150" s="165"/>
      <c r="V150" s="165"/>
      <c r="W150" s="165"/>
      <c r="X150" s="165"/>
      <c r="Y150" s="165"/>
      <c r="Z150" s="165"/>
      <c r="AA150" s="165"/>
      <c r="AB150" s="165"/>
      <c r="AC150" s="165"/>
      <c r="AD150" s="165"/>
      <c r="AE150" s="165"/>
      <c r="AF150" s="165"/>
      <c r="AG150" s="165"/>
      <c r="AH150" s="165"/>
      <c r="AI150" s="165"/>
      <c r="AJ150" s="165"/>
      <c r="AK150" s="165"/>
      <c r="AL150" s="165"/>
      <c r="AM150" s="165"/>
      <c r="AN150" s="165"/>
      <c r="AO150" s="165"/>
      <c r="AP150" s="165"/>
      <c r="AQ150" s="165"/>
      <c r="AR150" s="165"/>
      <c r="AS150" s="165"/>
      <c r="AT150" s="165"/>
      <c r="AU150" s="165"/>
      <c r="AV150" s="165"/>
      <c r="AW150" s="165"/>
      <c r="AX150" s="165"/>
      <c r="AY150" s="165"/>
      <c r="AZ150" s="165"/>
      <c r="BA150" s="165"/>
      <c r="BB150" s="165"/>
      <c r="BC150" s="165"/>
      <c r="BD150" s="165"/>
      <c r="BE150" s="165"/>
      <c r="BF150" s="165"/>
      <c r="BG150" s="165"/>
      <c r="BH150" s="165"/>
      <c r="BI150" s="165"/>
      <c r="BJ150" s="165"/>
      <c r="BK150" s="165"/>
      <c r="BL150" s="165"/>
    </row>
    <row r="151" spans="1:64" ht="32.25" customHeight="1">
      <c r="A151" s="204"/>
      <c r="B151" s="209" t="s">
        <v>204</v>
      </c>
      <c r="C151" s="206"/>
      <c r="D151" s="207">
        <v>0.18</v>
      </c>
      <c r="E151" s="210"/>
      <c r="F151" s="211"/>
      <c r="G151" s="208">
        <f>+D151*F138</f>
        <v>0</v>
      </c>
      <c r="H151" s="165"/>
      <c r="I151" s="212"/>
      <c r="J151" s="166"/>
      <c r="K151" s="167"/>
      <c r="L151" s="165"/>
      <c r="M151" s="165"/>
      <c r="N151" s="165"/>
      <c r="O151" s="165"/>
      <c r="P151" s="165"/>
      <c r="Q151" s="165"/>
      <c r="R151" s="165"/>
      <c r="S151" s="165"/>
      <c r="T151" s="165"/>
      <c r="U151" s="165"/>
      <c r="V151" s="165"/>
      <c r="W151" s="165"/>
      <c r="X151" s="165"/>
      <c r="Y151" s="165"/>
      <c r="Z151" s="165"/>
      <c r="AA151" s="165"/>
      <c r="AB151" s="165"/>
      <c r="AC151" s="165"/>
      <c r="AD151" s="165"/>
      <c r="AE151" s="165"/>
      <c r="AF151" s="165"/>
      <c r="AG151" s="165"/>
      <c r="AH151" s="165"/>
      <c r="AI151" s="165"/>
      <c r="AJ151" s="165"/>
      <c r="AK151" s="165"/>
      <c r="AL151" s="165"/>
      <c r="AM151" s="165"/>
      <c r="AN151" s="165"/>
      <c r="AO151" s="165"/>
      <c r="AP151" s="165"/>
      <c r="AQ151" s="165"/>
      <c r="AR151" s="165"/>
      <c r="AS151" s="165"/>
      <c r="AT151" s="165"/>
      <c r="AU151" s="165"/>
      <c r="AV151" s="165"/>
      <c r="AW151" s="165"/>
      <c r="AX151" s="165"/>
      <c r="AY151" s="165"/>
      <c r="AZ151" s="165"/>
      <c r="BA151" s="165"/>
      <c r="BB151" s="165"/>
      <c r="BC151" s="165"/>
      <c r="BD151" s="165"/>
      <c r="BE151" s="165"/>
      <c r="BF151" s="165"/>
      <c r="BG151" s="165"/>
      <c r="BH151" s="165"/>
      <c r="BI151" s="165"/>
      <c r="BJ151" s="165"/>
      <c r="BK151" s="165"/>
      <c r="BL151" s="165"/>
    </row>
    <row r="152" spans="1:64" ht="21.75" customHeight="1">
      <c r="A152" s="213"/>
      <c r="B152" s="205" t="s">
        <v>205</v>
      </c>
      <c r="C152" s="206"/>
      <c r="D152" s="214">
        <v>1E-3</v>
      </c>
      <c r="E152" s="210"/>
      <c r="F152" s="211"/>
      <c r="G152" s="215">
        <f>G135*D152</f>
        <v>0</v>
      </c>
    </row>
    <row r="153" spans="1:64" ht="45.75" customHeight="1">
      <c r="A153" s="213"/>
      <c r="B153" s="216" t="s">
        <v>206</v>
      </c>
      <c r="C153" s="206"/>
      <c r="D153" s="217">
        <v>1</v>
      </c>
      <c r="E153" s="218" t="s">
        <v>18</v>
      </c>
      <c r="F153" s="211"/>
      <c r="G153" s="219">
        <f>F153</f>
        <v>0</v>
      </c>
    </row>
    <row r="154" spans="1:64" ht="43.5" customHeight="1">
      <c r="A154" s="204"/>
      <c r="B154" s="220" t="s">
        <v>207</v>
      </c>
      <c r="C154" s="221"/>
      <c r="D154" s="217">
        <v>1</v>
      </c>
      <c r="E154" s="218" t="s">
        <v>18</v>
      </c>
      <c r="F154" s="222"/>
      <c r="G154" s="223">
        <f>SUM(D154*F154)</f>
        <v>0</v>
      </c>
      <c r="H154" s="224"/>
      <c r="I154" s="166"/>
      <c r="J154" s="225"/>
      <c r="K154" s="224"/>
      <c r="L154" s="224"/>
      <c r="M154" s="226"/>
      <c r="N154" s="226"/>
      <c r="O154" s="226"/>
      <c r="P154" s="226"/>
      <c r="Q154" s="226"/>
      <c r="R154" s="226"/>
      <c r="S154" s="226"/>
      <c r="T154" s="226"/>
      <c r="U154" s="226"/>
      <c r="V154" s="226"/>
      <c r="W154" s="226"/>
      <c r="X154" s="226"/>
      <c r="Y154" s="226"/>
      <c r="Z154" s="226"/>
      <c r="AA154" s="226"/>
      <c r="AB154" s="226"/>
      <c r="AC154" s="226"/>
      <c r="AD154" s="226"/>
      <c r="AE154" s="226"/>
      <c r="AF154" s="226"/>
      <c r="AG154" s="226"/>
      <c r="AH154" s="226"/>
      <c r="AI154" s="226"/>
      <c r="AJ154" s="226"/>
      <c r="AK154" s="226"/>
      <c r="AL154" s="226"/>
      <c r="AM154" s="226"/>
      <c r="AN154" s="226"/>
      <c r="AO154" s="226"/>
      <c r="AP154" s="226"/>
      <c r="AQ154" s="226"/>
      <c r="AR154" s="123"/>
      <c r="AS154" s="123"/>
      <c r="AT154" s="123"/>
      <c r="AU154" s="123"/>
      <c r="AV154" s="123"/>
      <c r="AW154" s="123"/>
      <c r="AX154" s="123"/>
      <c r="AY154" s="123"/>
      <c r="AZ154" s="123"/>
      <c r="BA154" s="123"/>
      <c r="BB154" s="123"/>
      <c r="BC154" s="123"/>
      <c r="BD154" s="123"/>
      <c r="BE154" s="123"/>
      <c r="BF154" s="123"/>
      <c r="BG154" s="123"/>
      <c r="BH154" s="123"/>
      <c r="BI154" s="123"/>
      <c r="BJ154" s="123"/>
      <c r="BK154" s="123"/>
      <c r="BL154" s="123"/>
    </row>
    <row r="155" spans="1:64" ht="13.9" customHeight="1">
      <c r="A155" s="227"/>
      <c r="B155" s="228"/>
      <c r="C155" s="189"/>
      <c r="D155" s="170"/>
      <c r="E155" s="188"/>
      <c r="F155" s="190"/>
      <c r="G155" s="191"/>
      <c r="H155" s="165"/>
      <c r="I155" s="166"/>
      <c r="J155" s="166"/>
      <c r="K155" s="229"/>
      <c r="L155" s="230"/>
      <c r="M155" s="165"/>
      <c r="N155" s="165"/>
      <c r="O155" s="165"/>
      <c r="P155" s="165"/>
      <c r="Q155" s="165"/>
      <c r="R155" s="165"/>
      <c r="S155" s="165"/>
      <c r="T155" s="165"/>
      <c r="U155" s="165"/>
      <c r="V155" s="165"/>
      <c r="W155" s="165"/>
      <c r="X155" s="165"/>
      <c r="Y155" s="165"/>
      <c r="Z155" s="165"/>
      <c r="AA155" s="165"/>
      <c r="AB155" s="165"/>
      <c r="AC155" s="165"/>
      <c r="AD155" s="165"/>
      <c r="AE155" s="165"/>
      <c r="AF155" s="165"/>
      <c r="AG155" s="165"/>
      <c r="AH155" s="165"/>
      <c r="AI155" s="165"/>
      <c r="AJ155" s="165"/>
      <c r="AK155" s="165"/>
      <c r="AL155" s="165"/>
      <c r="AM155" s="165"/>
      <c r="AN155" s="165"/>
      <c r="AO155" s="165"/>
      <c r="AP155" s="165"/>
      <c r="AQ155" s="165"/>
      <c r="AR155" s="165"/>
      <c r="AS155" s="165"/>
      <c r="AT155" s="165"/>
      <c r="AU155" s="165"/>
      <c r="AV155" s="165"/>
      <c r="AW155" s="165"/>
      <c r="AX155" s="165"/>
      <c r="AY155" s="165"/>
      <c r="AZ155" s="165"/>
      <c r="BA155" s="165"/>
      <c r="BB155" s="165"/>
      <c r="BC155" s="165"/>
      <c r="BD155" s="165"/>
      <c r="BE155" s="165"/>
      <c r="BF155" s="165"/>
      <c r="BG155" s="165"/>
      <c r="BH155" s="165"/>
      <c r="BI155" s="165"/>
      <c r="BJ155" s="165"/>
      <c r="BK155" s="165"/>
      <c r="BL155" s="165"/>
    </row>
    <row r="156" spans="1:64" ht="24" customHeight="1">
      <c r="A156" s="192"/>
      <c r="B156" s="193" t="s">
        <v>208</v>
      </c>
      <c r="C156" s="194"/>
      <c r="D156" s="231"/>
      <c r="E156" s="195"/>
      <c r="F156" s="195"/>
      <c r="G156" s="196">
        <f>SUM(G146:G155)</f>
        <v>0</v>
      </c>
      <c r="H156" s="165"/>
      <c r="I156" s="166"/>
      <c r="J156" s="166"/>
      <c r="K156" s="166"/>
      <c r="L156" s="167"/>
      <c r="M156" s="232"/>
      <c r="N156" s="232"/>
      <c r="O156" s="232"/>
      <c r="P156" s="232"/>
      <c r="Q156" s="232"/>
      <c r="R156" s="232"/>
      <c r="S156" s="232"/>
      <c r="T156" s="232"/>
      <c r="U156" s="232"/>
      <c r="V156" s="232"/>
      <c r="W156" s="232"/>
      <c r="X156" s="232"/>
      <c r="Y156" s="232"/>
      <c r="Z156" s="232"/>
      <c r="AA156" s="232"/>
      <c r="AB156" s="232"/>
      <c r="AC156" s="232"/>
      <c r="AD156" s="232"/>
      <c r="AE156" s="232"/>
      <c r="AF156" s="232"/>
      <c r="AG156" s="232"/>
      <c r="AH156" s="232"/>
      <c r="AI156" s="232"/>
      <c r="AJ156" s="232"/>
      <c r="AK156" s="232"/>
      <c r="AL156" s="232"/>
      <c r="AM156" s="232"/>
      <c r="AN156" s="232"/>
      <c r="AO156" s="232"/>
      <c r="AP156" s="232"/>
      <c r="AQ156" s="232"/>
      <c r="AR156" s="232"/>
      <c r="AS156" s="232"/>
      <c r="AT156" s="232"/>
      <c r="AU156" s="232"/>
      <c r="AV156" s="232"/>
      <c r="AW156" s="232"/>
      <c r="AX156" s="232"/>
      <c r="AY156" s="232"/>
      <c r="AZ156" s="232"/>
      <c r="BA156" s="232"/>
      <c r="BB156" s="232"/>
      <c r="BC156" s="232"/>
      <c r="BD156" s="232"/>
      <c r="BE156" s="232"/>
      <c r="BF156" s="232"/>
      <c r="BG156" s="232"/>
      <c r="BH156" s="232"/>
      <c r="BI156" s="232"/>
      <c r="BJ156" s="232"/>
      <c r="BK156" s="232"/>
      <c r="BL156" s="232"/>
    </row>
    <row r="157" spans="1:64" ht="24" customHeight="1">
      <c r="A157" s="192"/>
      <c r="B157" s="193" t="s">
        <v>208</v>
      </c>
      <c r="C157" s="194"/>
      <c r="D157" s="231"/>
      <c r="E157" s="195"/>
      <c r="F157" s="195"/>
      <c r="G157" s="196">
        <f>SUM(G146:G154)</f>
        <v>0</v>
      </c>
      <c r="H157" s="165"/>
      <c r="I157" s="166"/>
      <c r="J157" s="166"/>
      <c r="K157" s="166"/>
      <c r="L157" s="167"/>
      <c r="M157" s="232"/>
      <c r="N157" s="232"/>
      <c r="O157" s="232"/>
      <c r="P157" s="232"/>
      <c r="Q157" s="232"/>
      <c r="R157" s="232"/>
      <c r="S157" s="232"/>
      <c r="T157" s="232"/>
      <c r="U157" s="232"/>
      <c r="V157" s="232"/>
      <c r="W157" s="232"/>
      <c r="X157" s="232"/>
      <c r="Y157" s="232"/>
      <c r="Z157" s="232"/>
      <c r="AA157" s="232"/>
      <c r="AB157" s="232"/>
      <c r="AC157" s="232"/>
      <c r="AD157" s="232"/>
      <c r="AE157" s="232"/>
      <c r="AF157" s="232"/>
      <c r="AG157" s="232"/>
      <c r="AH157" s="232"/>
      <c r="AI157" s="232"/>
      <c r="AJ157" s="232"/>
      <c r="AK157" s="232"/>
      <c r="AL157" s="232"/>
      <c r="AM157" s="232"/>
      <c r="AN157" s="232"/>
      <c r="AO157" s="232"/>
      <c r="AP157" s="232"/>
      <c r="AQ157" s="232"/>
      <c r="AR157" s="232"/>
      <c r="AS157" s="232"/>
      <c r="AT157" s="232"/>
      <c r="AU157" s="232"/>
      <c r="AV157" s="232"/>
      <c r="AW157" s="232"/>
      <c r="AX157" s="232"/>
      <c r="AY157" s="232"/>
      <c r="AZ157" s="232"/>
      <c r="BA157" s="232"/>
      <c r="BB157" s="232"/>
      <c r="BC157" s="232"/>
      <c r="BD157" s="232"/>
      <c r="BE157" s="232"/>
      <c r="BF157" s="232"/>
      <c r="BG157" s="232"/>
      <c r="BH157" s="232"/>
      <c r="BI157" s="232"/>
      <c r="BJ157" s="232"/>
      <c r="BK157" s="232"/>
      <c r="BL157" s="232"/>
    </row>
    <row r="158" spans="1:64" ht="27" customHeight="1">
      <c r="A158" s="233"/>
      <c r="B158" s="234"/>
      <c r="C158" s="235"/>
      <c r="D158" s="236"/>
      <c r="E158" s="233"/>
      <c r="F158" s="233"/>
      <c r="G158" s="237"/>
      <c r="H158" s="165"/>
      <c r="I158" s="166"/>
      <c r="J158" s="166"/>
      <c r="K158" s="166"/>
      <c r="L158" s="167"/>
      <c r="M158" s="232"/>
      <c r="N158" s="232"/>
      <c r="O158" s="232"/>
      <c r="P158" s="232"/>
      <c r="Q158" s="232"/>
      <c r="R158" s="232"/>
      <c r="S158" s="232"/>
      <c r="T158" s="232"/>
      <c r="U158" s="232"/>
      <c r="V158" s="232"/>
      <c r="W158" s="232"/>
      <c r="X158" s="232"/>
      <c r="Y158" s="232"/>
      <c r="Z158" s="232"/>
      <c r="AA158" s="232"/>
      <c r="AB158" s="232"/>
      <c r="AC158" s="232"/>
      <c r="AD158" s="232"/>
      <c r="AE158" s="232"/>
      <c r="AF158" s="232"/>
      <c r="AG158" s="232"/>
      <c r="AH158" s="232"/>
      <c r="AI158" s="232"/>
      <c r="AJ158" s="232"/>
      <c r="AK158" s="232"/>
      <c r="AL158" s="232"/>
      <c r="AM158" s="232"/>
      <c r="AN158" s="232"/>
      <c r="AO158" s="232"/>
      <c r="AP158" s="232"/>
      <c r="AQ158" s="232"/>
      <c r="AR158" s="232"/>
      <c r="AS158" s="232"/>
      <c r="AT158" s="232"/>
      <c r="AU158" s="232"/>
      <c r="AV158" s="232"/>
      <c r="AW158" s="232"/>
      <c r="AX158" s="232"/>
      <c r="AY158" s="232"/>
      <c r="AZ158" s="232"/>
      <c r="BA158" s="232"/>
      <c r="BB158" s="232"/>
      <c r="BC158" s="232"/>
      <c r="BD158" s="232"/>
      <c r="BE158" s="232"/>
      <c r="BF158" s="232"/>
      <c r="BG158" s="232"/>
      <c r="BH158" s="232"/>
      <c r="BI158" s="232"/>
      <c r="BJ158" s="232"/>
      <c r="BK158" s="232"/>
      <c r="BL158" s="232"/>
    </row>
    <row r="159" spans="1:64" ht="21" customHeight="1">
      <c r="A159" s="238"/>
      <c r="B159" s="239"/>
      <c r="C159" s="240"/>
      <c r="D159" s="241"/>
      <c r="E159" s="238"/>
      <c r="F159" s="238"/>
      <c r="G159" s="242"/>
      <c r="J159" s="166"/>
      <c r="K159" s="166"/>
      <c r="L159" s="243"/>
      <c r="M159"/>
      <c r="N159"/>
      <c r="O159"/>
      <c r="P159"/>
    </row>
    <row r="160" spans="1:64" ht="20.25">
      <c r="A160" s="244"/>
      <c r="B160" s="245"/>
      <c r="C160" s="1"/>
      <c r="D160" s="244"/>
      <c r="E160" s="244"/>
      <c r="F160" s="244"/>
      <c r="G160" s="242"/>
      <c r="I160" s="166"/>
      <c r="K160" s="166"/>
      <c r="L160" s="243"/>
      <c r="M160"/>
      <c r="N160"/>
      <c r="O160"/>
      <c r="P160"/>
    </row>
    <row r="161" spans="1:64" ht="36" customHeight="1">
      <c r="A161" s="244"/>
      <c r="B161" s="244"/>
      <c r="C161" s="1"/>
      <c r="D161" s="244"/>
      <c r="E161" s="244"/>
      <c r="F161" s="244"/>
      <c r="G161" s="242"/>
      <c r="I161" s="166"/>
      <c r="J161" s="166"/>
      <c r="K161" s="166"/>
      <c r="L161" s="243"/>
      <c r="M161"/>
      <c r="N161"/>
      <c r="O161"/>
      <c r="P161"/>
    </row>
    <row r="162" spans="1:64" ht="21" customHeight="1">
      <c r="A162" s="244"/>
      <c r="B162" s="244"/>
      <c r="C162" s="1"/>
      <c r="D162" s="255"/>
      <c r="E162" s="255"/>
      <c r="F162" s="255"/>
      <c r="G162" s="255"/>
      <c r="I162" s="166"/>
      <c r="J162" s="166"/>
      <c r="K162" s="166"/>
      <c r="L162" s="243"/>
      <c r="M162"/>
      <c r="N162"/>
      <c r="O162"/>
      <c r="P162"/>
    </row>
    <row r="163" spans="1:64" ht="20.25">
      <c r="A163" s="244"/>
      <c r="B163" s="246"/>
      <c r="C163" s="1"/>
      <c r="D163" s="244"/>
      <c r="E163" s="247"/>
      <c r="F163" s="244"/>
      <c r="G163" s="242"/>
      <c r="I163" s="166"/>
      <c r="J163" s="166"/>
      <c r="K163" s="166"/>
      <c r="L163" s="243"/>
      <c r="M163"/>
      <c r="N163"/>
      <c r="O163"/>
      <c r="P163"/>
    </row>
    <row r="164" spans="1:64" ht="20.25">
      <c r="A164" s="244"/>
      <c r="B164" s="245"/>
      <c r="C164" s="1"/>
      <c r="D164" s="244"/>
      <c r="E164" s="244"/>
      <c r="F164" s="244"/>
      <c r="G164" s="242"/>
      <c r="I164" s="166"/>
      <c r="J164" s="166"/>
      <c r="K164" s="166"/>
      <c r="L164" s="243"/>
      <c r="M164"/>
      <c r="N164"/>
      <c r="O164"/>
      <c r="P164"/>
    </row>
    <row r="165" spans="1:64" ht="23.25" customHeight="1">
      <c r="A165" s="244"/>
      <c r="B165" s="244"/>
      <c r="C165" s="1"/>
      <c r="D165" s="244"/>
      <c r="E165" s="244"/>
      <c r="F165" s="244"/>
      <c r="G165" s="242"/>
      <c r="I165" s="166"/>
      <c r="J165" s="166"/>
      <c r="K165" s="166"/>
      <c r="L165" s="243"/>
      <c r="M165"/>
      <c r="N165"/>
      <c r="O165"/>
      <c r="P165"/>
    </row>
    <row r="166" spans="1:64" ht="20.25">
      <c r="A166" s="244"/>
      <c r="B166" s="244"/>
      <c r="C166" s="1"/>
      <c r="D166" s="244"/>
      <c r="E166" s="244"/>
      <c r="F166" s="244"/>
      <c r="G166" s="242"/>
      <c r="I166" s="165"/>
      <c r="J166" s="166"/>
      <c r="K166" s="166"/>
      <c r="L166" s="243"/>
    </row>
    <row r="167" spans="1:64" ht="20.25">
      <c r="A167" s="252"/>
      <c r="B167" s="252"/>
      <c r="C167" s="252"/>
      <c r="D167" s="252"/>
      <c r="E167" s="252"/>
      <c r="F167" s="252"/>
      <c r="G167" s="252"/>
      <c r="I167" s="165"/>
      <c r="J167" s="165"/>
      <c r="K167" s="165"/>
      <c r="L167" s="165"/>
    </row>
    <row r="168" spans="1:64" ht="33" customHeight="1">
      <c r="A168" s="244"/>
      <c r="B168" s="245"/>
      <c r="C168" s="1"/>
      <c r="D168" s="244"/>
      <c r="E168" s="245"/>
      <c r="F168" s="244"/>
      <c r="G168" s="242"/>
      <c r="H168"/>
      <c r="I168" s="165"/>
      <c r="J168" s="165"/>
      <c r="K168" s="165"/>
      <c r="L168" s="165"/>
    </row>
    <row r="169" spans="1:64" ht="28.5" customHeight="1">
      <c r="A169" s="252"/>
      <c r="B169" s="252"/>
      <c r="C169" s="252"/>
      <c r="D169" s="252"/>
      <c r="E169" s="252"/>
      <c r="F169" s="252"/>
      <c r="G169" s="252"/>
      <c r="H169" s="165"/>
      <c r="I169" s="165"/>
      <c r="J169" s="165"/>
      <c r="K169" s="165"/>
      <c r="L169" s="165"/>
      <c r="M169" s="165"/>
      <c r="N169" s="165"/>
      <c r="O169" s="165"/>
      <c r="P169" s="165"/>
      <c r="Q169" s="165"/>
      <c r="R169" s="165"/>
      <c r="S169" s="165"/>
      <c r="T169" s="165"/>
      <c r="U169" s="165"/>
      <c r="V169" s="165"/>
      <c r="W169" s="165"/>
      <c r="X169" s="165"/>
      <c r="Y169" s="165"/>
      <c r="Z169" s="165"/>
      <c r="AA169" s="165"/>
      <c r="AB169" s="165"/>
      <c r="AC169" s="165"/>
      <c r="AD169" s="165"/>
      <c r="AE169" s="165"/>
      <c r="AF169" s="165"/>
      <c r="AG169" s="165"/>
      <c r="AH169" s="165"/>
      <c r="AI169" s="165"/>
      <c r="AJ169" s="165"/>
      <c r="AK169" s="165"/>
      <c r="AL169" s="165"/>
      <c r="AM169" s="165"/>
      <c r="AN169" s="165"/>
      <c r="AO169" s="165"/>
      <c r="AP169" s="165"/>
      <c r="AQ169" s="165"/>
      <c r="AR169" s="165"/>
      <c r="AS169" s="165"/>
      <c r="AT169" s="165"/>
      <c r="AU169" s="165"/>
      <c r="AV169" s="165"/>
      <c r="AW169" s="165"/>
      <c r="AX169" s="165"/>
      <c r="AY169" s="165"/>
      <c r="AZ169" s="165"/>
      <c r="BA169" s="165"/>
      <c r="BB169" s="165"/>
      <c r="BC169" s="165"/>
      <c r="BD169" s="165"/>
      <c r="BE169" s="165"/>
      <c r="BF169" s="165"/>
      <c r="BG169" s="165"/>
      <c r="BH169" s="165"/>
      <c r="BI169" s="165"/>
      <c r="BJ169" s="165"/>
      <c r="BK169" s="165"/>
      <c r="BL169" s="165"/>
    </row>
    <row r="170" spans="1:64" ht="20.25">
      <c r="A170" s="251"/>
      <c r="B170" s="251"/>
      <c r="C170" s="251"/>
      <c r="D170" s="251"/>
      <c r="E170" s="251"/>
      <c r="F170" s="251"/>
      <c r="G170" s="251"/>
      <c r="H170" s="165"/>
      <c r="I170"/>
      <c r="J170" s="165"/>
      <c r="K170" s="165"/>
      <c r="L170" s="165"/>
      <c r="M170" s="165"/>
      <c r="N170" s="165"/>
      <c r="O170" s="165"/>
      <c r="P170" s="165"/>
      <c r="Q170" s="165"/>
      <c r="R170" s="165"/>
      <c r="S170" s="165"/>
      <c r="T170" s="165"/>
      <c r="U170" s="165"/>
      <c r="V170" s="165"/>
      <c r="W170" s="165"/>
      <c r="X170" s="165"/>
      <c r="Y170" s="165"/>
      <c r="Z170" s="165"/>
      <c r="AA170" s="165"/>
      <c r="AB170" s="165"/>
      <c r="AC170" s="165"/>
      <c r="AD170" s="165"/>
      <c r="AE170" s="165"/>
      <c r="AF170" s="165"/>
      <c r="AG170" s="165"/>
      <c r="AH170" s="165"/>
      <c r="AI170" s="165"/>
      <c r="AJ170" s="165"/>
      <c r="AK170" s="165"/>
      <c r="AL170" s="165"/>
      <c r="AM170" s="165"/>
      <c r="AN170" s="165"/>
      <c r="AO170" s="165"/>
      <c r="AP170" s="165"/>
      <c r="AQ170" s="165"/>
      <c r="AR170" s="165"/>
      <c r="AS170" s="165"/>
      <c r="AT170" s="165"/>
      <c r="AU170" s="165"/>
      <c r="AV170" s="165"/>
      <c r="AW170" s="165"/>
      <c r="AX170" s="165"/>
      <c r="AY170" s="165"/>
      <c r="AZ170" s="165"/>
      <c r="BA170" s="165"/>
      <c r="BB170" s="165"/>
      <c r="BC170" s="165"/>
      <c r="BD170" s="165"/>
      <c r="BE170" s="165"/>
      <c r="BF170" s="165"/>
      <c r="BG170" s="165"/>
      <c r="BH170" s="165"/>
      <c r="BI170" s="165"/>
      <c r="BJ170" s="165"/>
      <c r="BK170" s="165"/>
      <c r="BL170" s="165"/>
    </row>
    <row r="171" spans="1:64" ht="27" customHeight="1">
      <c r="A171" s="252"/>
      <c r="B171" s="252"/>
      <c r="C171" s="252"/>
      <c r="D171" s="252"/>
      <c r="E171" s="252"/>
      <c r="F171" s="252"/>
      <c r="G171" s="252"/>
      <c r="H171" s="165"/>
      <c r="I171"/>
      <c r="J171"/>
      <c r="K171"/>
      <c r="L171"/>
      <c r="M171" s="165"/>
      <c r="N171" s="165"/>
      <c r="O171" s="165"/>
      <c r="P171" s="165"/>
      <c r="Q171" s="165"/>
      <c r="R171" s="165"/>
      <c r="S171" s="165"/>
      <c r="T171" s="165"/>
      <c r="U171" s="165"/>
      <c r="V171" s="165"/>
      <c r="W171" s="165"/>
      <c r="X171" s="165"/>
      <c r="Y171" s="165"/>
      <c r="Z171" s="165"/>
      <c r="AA171" s="165"/>
      <c r="AB171" s="165"/>
      <c r="AC171" s="165"/>
      <c r="AD171" s="165"/>
      <c r="AE171" s="165"/>
      <c r="AF171" s="165"/>
      <c r="AG171" s="165"/>
      <c r="AH171" s="165"/>
      <c r="AI171" s="165"/>
      <c r="AJ171" s="165"/>
      <c r="AK171" s="165"/>
      <c r="AL171" s="165"/>
      <c r="AM171" s="165"/>
      <c r="AN171" s="165"/>
      <c r="AO171" s="165"/>
      <c r="AP171" s="165"/>
      <c r="AQ171" s="165"/>
      <c r="AR171" s="165"/>
      <c r="AS171" s="165"/>
      <c r="AT171" s="165"/>
      <c r="AU171" s="165"/>
      <c r="AV171" s="165"/>
      <c r="AW171" s="165"/>
      <c r="AX171" s="165"/>
      <c r="AY171" s="165"/>
      <c r="AZ171" s="165"/>
      <c r="BA171" s="165"/>
      <c r="BB171" s="165"/>
      <c r="BC171" s="165"/>
      <c r="BD171" s="165"/>
      <c r="BE171" s="165"/>
      <c r="BF171" s="165"/>
      <c r="BG171" s="165"/>
      <c r="BH171" s="165"/>
      <c r="BI171" s="165"/>
      <c r="BJ171" s="165"/>
      <c r="BK171" s="165"/>
      <c r="BL171" s="165"/>
    </row>
    <row r="172" spans="1:64" ht="22.5">
      <c r="H172"/>
      <c r="I172" s="248"/>
      <c r="J172"/>
      <c r="K172"/>
      <c r="L172"/>
      <c r="M172"/>
      <c r="N172"/>
      <c r="O172"/>
      <c r="P172"/>
    </row>
    <row r="173" spans="1:64">
      <c r="H173"/>
      <c r="I173"/>
      <c r="J173"/>
      <c r="K173"/>
      <c r="L173"/>
      <c r="M173"/>
      <c r="N173"/>
      <c r="O173"/>
      <c r="P173"/>
    </row>
    <row r="174" spans="1:64">
      <c r="H174"/>
      <c r="I174"/>
      <c r="J174" s="249"/>
      <c r="K174"/>
      <c r="L174"/>
      <c r="M174"/>
      <c r="N174"/>
      <c r="O174"/>
      <c r="P174"/>
    </row>
    <row r="175" spans="1:64"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 s="250"/>
      <c r="AY175" s="250"/>
      <c r="AZ175" s="250"/>
      <c r="BA175" s="250"/>
      <c r="BB175" s="250"/>
      <c r="BC175" s="250"/>
      <c r="BD175" s="250"/>
      <c r="BE175" s="250"/>
      <c r="BF175" s="250"/>
      <c r="BG175" s="250"/>
      <c r="BH175" s="250"/>
      <c r="BI175" s="250"/>
      <c r="BJ175" s="250"/>
      <c r="BK175" s="250"/>
      <c r="BL175" s="250"/>
    </row>
    <row r="176" spans="1:64">
      <c r="I176"/>
      <c r="J176"/>
      <c r="K176"/>
      <c r="L176"/>
      <c r="M176"/>
      <c r="N176"/>
      <c r="O176"/>
      <c r="P176"/>
    </row>
    <row r="177" spans="8:64"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</row>
    <row r="178" spans="8:64"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</row>
    <row r="179" spans="8:64"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</row>
    <row r="180" spans="8:64"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</row>
    <row r="181" spans="8:64"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</row>
    <row r="182" spans="8:64">
      <c r="I182"/>
      <c r="J182"/>
      <c r="K182"/>
      <c r="L182"/>
      <c r="M182"/>
      <c r="N182"/>
      <c r="O182"/>
      <c r="P182"/>
    </row>
    <row r="183" spans="8:64">
      <c r="I183"/>
      <c r="J183"/>
      <c r="K183"/>
      <c r="L183"/>
      <c r="M183"/>
      <c r="N183"/>
      <c r="O183"/>
      <c r="P183"/>
    </row>
    <row r="184" spans="8:64">
      <c r="I184"/>
      <c r="J184"/>
      <c r="K184"/>
      <c r="L184"/>
      <c r="M184"/>
      <c r="N184"/>
      <c r="O184"/>
      <c r="P184"/>
    </row>
    <row r="185" spans="8:64">
      <c r="I185"/>
      <c r="J185"/>
      <c r="K185"/>
      <c r="L185"/>
      <c r="M185"/>
      <c r="N185"/>
      <c r="O185"/>
      <c r="P185"/>
    </row>
    <row r="186" spans="8:64">
      <c r="I186"/>
      <c r="J186"/>
      <c r="K186"/>
      <c r="L186"/>
      <c r="M186"/>
      <c r="N186"/>
      <c r="O186"/>
      <c r="P186"/>
    </row>
    <row r="187" spans="8:64">
      <c r="I187"/>
      <c r="J187"/>
      <c r="K187"/>
      <c r="L187"/>
      <c r="M187"/>
      <c r="N187"/>
      <c r="O187"/>
      <c r="P187"/>
    </row>
    <row r="188" spans="8:64">
      <c r="I188"/>
      <c r="J188"/>
      <c r="K188"/>
      <c r="L188"/>
      <c r="M188"/>
      <c r="N188"/>
      <c r="O188"/>
      <c r="P188"/>
    </row>
    <row r="189" spans="8:64"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</row>
    <row r="190" spans="8:64"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</row>
    <row r="191" spans="8:64">
      <c r="I191"/>
      <c r="J191"/>
      <c r="K191"/>
      <c r="L191"/>
      <c r="M191"/>
      <c r="N191"/>
      <c r="O191"/>
      <c r="P191"/>
    </row>
    <row r="192" spans="8:64">
      <c r="I192"/>
      <c r="J192"/>
      <c r="K192"/>
      <c r="L192"/>
      <c r="M192"/>
      <c r="N192"/>
      <c r="O192"/>
      <c r="P192"/>
    </row>
    <row r="193" spans="9:64"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 s="250"/>
      <c r="AH193" s="250"/>
      <c r="AI193" s="250"/>
      <c r="AJ193" s="250"/>
      <c r="AK193" s="250"/>
      <c r="AL193" s="250"/>
      <c r="AM193" s="250"/>
      <c r="AN193" s="250"/>
      <c r="AO193" s="250"/>
      <c r="AP193" s="250"/>
      <c r="AQ193" s="250"/>
      <c r="AR193" s="250"/>
      <c r="AS193" s="250"/>
      <c r="AT193" s="250"/>
      <c r="AU193" s="250"/>
      <c r="AV193" s="250"/>
      <c r="AW193" s="250"/>
      <c r="AX193" s="250"/>
      <c r="AY193" s="250"/>
      <c r="AZ193" s="250"/>
      <c r="BA193" s="250"/>
      <c r="BB193" s="250"/>
      <c r="BC193" s="250"/>
      <c r="BD193" s="250"/>
      <c r="BE193" s="250"/>
      <c r="BF193" s="250"/>
      <c r="BG193" s="250"/>
      <c r="BH193" s="250"/>
      <c r="BI193" s="250"/>
      <c r="BJ193" s="250"/>
      <c r="BK193" s="250"/>
      <c r="BL193" s="250"/>
    </row>
    <row r="194" spans="9:64">
      <c r="I194"/>
      <c r="J194"/>
      <c r="K194"/>
      <c r="L194"/>
      <c r="M194"/>
      <c r="N194"/>
      <c r="O194"/>
      <c r="P194"/>
    </row>
    <row r="195" spans="9:64">
      <c r="I195"/>
      <c r="J195"/>
      <c r="K195"/>
      <c r="L195"/>
      <c r="M195"/>
      <c r="N195"/>
      <c r="O195"/>
      <c r="P195"/>
    </row>
    <row r="196" spans="9:64">
      <c r="I196"/>
      <c r="J196"/>
      <c r="K196"/>
      <c r="L196"/>
      <c r="M196"/>
      <c r="N196"/>
      <c r="O196"/>
      <c r="P196"/>
    </row>
    <row r="197" spans="9:64">
      <c r="I197"/>
      <c r="J197"/>
      <c r="K197"/>
      <c r="L197"/>
      <c r="M197"/>
      <c r="N197"/>
      <c r="O197"/>
      <c r="P197"/>
    </row>
    <row r="198" spans="9:64">
      <c r="I198"/>
      <c r="J198"/>
      <c r="K198"/>
      <c r="L198"/>
      <c r="M198"/>
      <c r="N198"/>
      <c r="O198"/>
      <c r="P198"/>
    </row>
    <row r="199" spans="9:64">
      <c r="I199"/>
      <c r="J199"/>
      <c r="K199"/>
      <c r="L199"/>
      <c r="M199"/>
      <c r="N199"/>
      <c r="O199"/>
      <c r="P199"/>
    </row>
    <row r="200" spans="9:64">
      <c r="I200"/>
      <c r="J200"/>
      <c r="K200"/>
      <c r="L200"/>
      <c r="M200"/>
      <c r="N200"/>
      <c r="O200"/>
      <c r="P200"/>
    </row>
    <row r="201" spans="9:64">
      <c r="I201"/>
      <c r="J201"/>
      <c r="K201"/>
      <c r="L201"/>
      <c r="M201"/>
      <c r="N201"/>
      <c r="O201"/>
      <c r="P201"/>
    </row>
    <row r="202" spans="9:64">
      <c r="I202"/>
      <c r="J202"/>
      <c r="K202"/>
      <c r="L202"/>
      <c r="M202"/>
      <c r="N202"/>
      <c r="O202"/>
      <c r="P202"/>
    </row>
    <row r="203" spans="9:64">
      <c r="J203"/>
      <c r="K203"/>
      <c r="L203"/>
      <c r="M203"/>
      <c r="N203"/>
      <c r="O203"/>
      <c r="P203"/>
    </row>
    <row r="204" spans="9:64">
      <c r="M204"/>
      <c r="N204"/>
      <c r="O204"/>
      <c r="P204"/>
    </row>
    <row r="205" spans="9:64">
      <c r="M205"/>
      <c r="N205"/>
      <c r="O205"/>
      <c r="P205"/>
    </row>
  </sheetData>
  <mergeCells count="13">
    <mergeCell ref="A1:G1"/>
    <mergeCell ref="A2:G2"/>
    <mergeCell ref="A3:G3"/>
    <mergeCell ref="B4:G4"/>
    <mergeCell ref="A6:B6"/>
    <mergeCell ref="F6:G6"/>
    <mergeCell ref="A170:G170"/>
    <mergeCell ref="A171:G171"/>
    <mergeCell ref="A7:G7"/>
    <mergeCell ref="B8:G8"/>
    <mergeCell ref="D162:G162"/>
    <mergeCell ref="A167:G167"/>
    <mergeCell ref="A169:G169"/>
  </mergeCells>
  <printOptions horizontalCentered="1"/>
  <pageMargins left="0.118055555555556" right="0.196527777777778" top="0.39374999999999999" bottom="1.53541666666667" header="0.23611111111111099" footer="1.1812499999999999"/>
  <pageSetup scale="65" firstPageNumber="0" orientation="portrait" horizontalDpi="300" verticalDpi="300" r:id="rId1"/>
  <headerFooter>
    <oddHeader>&amp;RFECHA DE IMPRESION:&amp;D</oddHeader>
    <oddFooter>&amp;RPAGINAS:&amp;P/&amp;N</oddFooter>
  </headerFooter>
  <rowBreaks count="3" manualBreakCount="3">
    <brk id="108" max="16383" man="1"/>
    <brk id="135" max="16383" man="1"/>
    <brk id="15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5bb8cd6-985c-494d-af69-1cddf313e21f">
      <Terms xmlns="http://schemas.microsoft.com/office/infopath/2007/PartnerControls"/>
    </lcf76f155ced4ddcb4097134ff3c332f>
    <Descripcion xmlns="75bb8cd6-985c-494d-af69-1cddf313e21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7F6B1239F852419EC39F308C69365C" ma:contentTypeVersion="12" ma:contentTypeDescription="Crear nuevo documento." ma:contentTypeScope="" ma:versionID="c4002116cb0313174b9cfe0b14610ecf">
  <xsd:schema xmlns:xsd="http://www.w3.org/2001/XMLSchema" xmlns:xs="http://www.w3.org/2001/XMLSchema" xmlns:p="http://schemas.microsoft.com/office/2006/metadata/properties" xmlns:ns2="75bb8cd6-985c-494d-af69-1cddf313e21f" targetNamespace="http://schemas.microsoft.com/office/2006/metadata/properties" ma:root="true" ma:fieldsID="2730132694679dfc7fc26b14eeee20f1" ns2:_="">
    <xsd:import namespace="75bb8cd6-985c-494d-af69-1cddf313e21f"/>
    <xsd:element name="properties">
      <xsd:complexType>
        <xsd:sequence>
          <xsd:element name="documentManagement">
            <xsd:complexType>
              <xsd:all>
                <xsd:element ref="ns2:Descripcio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bb8cd6-985c-494d-af69-1cddf313e21f" elementFormDefault="qualified">
    <xsd:import namespace="http://schemas.microsoft.com/office/2006/documentManagement/types"/>
    <xsd:import namespace="http://schemas.microsoft.com/office/infopath/2007/PartnerControls"/>
    <xsd:element name="Descripcion" ma:index="8" nillable="true" ma:displayName="Descripcion" ma:format="Dropdown" ma:internalName="Descripcion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16138d3-48b3-4cd3-b825-834a57c038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08BD2D-1AA0-4433-B5A4-E4195A290F48}"/>
</file>

<file path=customXml/itemProps2.xml><?xml version="1.0" encoding="utf-8"?>
<ds:datastoreItem xmlns:ds="http://schemas.openxmlformats.org/officeDocument/2006/customXml" ds:itemID="{7AF18EDC-E7C3-445A-9021-2C160CF349EB}"/>
</file>

<file path=customXml/itemProps3.xml><?xml version="1.0" encoding="utf-8"?>
<ds:datastoreItem xmlns:ds="http://schemas.openxmlformats.org/officeDocument/2006/customXml" ds:itemID="{58DEADC0-0918-4802-AD7F-C558AA1986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COMPUTEL</dc:creator>
  <cp:keywords/>
  <dc:description/>
  <cp:lastModifiedBy>Clara A. Robles Herrera</cp:lastModifiedBy>
  <cp:revision>112</cp:revision>
  <dcterms:created xsi:type="dcterms:W3CDTF">1997-10-10T10:07:02Z</dcterms:created>
  <dcterms:modified xsi:type="dcterms:W3CDTF">2025-07-25T21:04:14Z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0x010100517F6B1239F852419EC39F308C69365C</vt:lpwstr>
  </property>
  <property fmtid="{D5CDD505-2E9C-101B-9397-08002B2CF9AE}" pid="9" name="MediaServiceImageTags">
    <vt:lpwstr/>
  </property>
</Properties>
</file>