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sdgovdo.sharepoint.com/sites/ComprasyContrataciones-Procesos2025/Documentos compartidos/Procesos 2025/Comparación de Precios (CP)/CAASD-CCC-CP-2025-0008/1 CONVOCATORIA/COMPARACION II/NACO,SERRALLES, PIANTINNI/LAHNA GAUTIER/"/>
    </mc:Choice>
  </mc:AlternateContent>
  <xr:revisionPtr revIDLastSave="4" documentId="13_ncr:1_{B76EF566-7ABE-4B66-A459-7CE496B4DC23}" xr6:coauthVersionLast="47" xr6:coauthVersionMax="47" xr10:uidLastSave="{2736F56B-4211-4F9D-AB72-7C0EB89CF10F}"/>
  <bookViews>
    <workbookView xWindow="-120" yWindow="-120" windowWidth="29040" windowHeight="15720" tabRatio="500" xr2:uid="{00000000-000D-0000-FFFF-FFFF00000000}"/>
  </bookViews>
  <sheets>
    <sheet name="PRESUPUESTO" sheetId="3" r:id="rId1"/>
  </sheets>
  <externalReferences>
    <externalReference r:id="rId2"/>
    <externalReference r:id="rId3"/>
    <externalReference r:id="rId4"/>
  </externalReferences>
  <definedNames>
    <definedName name="_AYAL">#REF!</definedName>
    <definedName name="_AYDE">#REF!</definedName>
    <definedName name="_AYEB">#REF!</definedName>
    <definedName name="_AYEL">#REF!</definedName>
    <definedName name="_AYEX">#REF!</definedName>
    <definedName name="_AYOMP">#REF!</definedName>
    <definedName name="_AYPI">#REF!</definedName>
    <definedName name="_AYPL">#REF!</definedName>
    <definedName name="_AYVA">#REF!</definedName>
    <definedName name="_CTC220">#REF!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#REF!</definedName>
    <definedName name="_MACA">#REF!</definedName>
    <definedName name="_MADE">#REF!</definedName>
    <definedName name="_MAEL">#REF!</definedName>
    <definedName name="_MAEX">#REF!</definedName>
    <definedName name="_MAOMP">#REF!</definedName>
    <definedName name="_MAPI">#REF!</definedName>
    <definedName name="_MAPL">#REF!</definedName>
    <definedName name="_MAVA">#REF!</definedName>
    <definedName name="_OP1">#REF!</definedName>
    <definedName name="_OP1AL">#REF!</definedName>
    <definedName name="_OP1DE">#REF!</definedName>
    <definedName name="_OP1EL">#REF!</definedName>
    <definedName name="_OP1EX">#REF!</definedName>
    <definedName name="_OP1OMP">#REF!</definedName>
    <definedName name="_OP1PI">#REF!</definedName>
    <definedName name="_OP1PL">#REF!</definedName>
    <definedName name="_OP1VA">#REF!</definedName>
    <definedName name="_OP2">#REF!</definedName>
    <definedName name="_OP2AL">#REF!</definedName>
    <definedName name="_OP2DE">#REF!</definedName>
    <definedName name="_OP2EL">#REF!</definedName>
    <definedName name="_OP2EX">#REF!</definedName>
    <definedName name="_OP2OMP">#REF!</definedName>
    <definedName name="_OP2PI">#REF!</definedName>
    <definedName name="_OP2PL">#REF!</definedName>
    <definedName name="_OP2VA">#REF!</definedName>
    <definedName name="_OP3">#REF!</definedName>
    <definedName name="_OP3AL">#REF!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TC110">#REF!</definedName>
    <definedName name="_PTC220">#REF!</definedName>
    <definedName name="_SLU48">#REF!</definedName>
    <definedName name="_SLU910">#REF!</definedName>
    <definedName name="_TCAL">#REF!</definedName>
    <definedName name="_TCDE">#REF!</definedName>
    <definedName name="_TCEL">#REF!</definedName>
    <definedName name="_TCEX">#REF!</definedName>
    <definedName name="_TCOMP">#REF!</definedName>
    <definedName name="_TCPI">#REF!</definedName>
    <definedName name="_TCPL">#REF!</definedName>
    <definedName name="_TCVA">#REF!</definedName>
    <definedName name="_TNCAL">#REF!</definedName>
    <definedName name="_TNCDE">#REF!</definedName>
    <definedName name="_TNCEL">#REF!</definedName>
    <definedName name="_TNCEX">#REF!</definedName>
    <definedName name="_TNCOMP">#REF!</definedName>
    <definedName name="_TNCPI">#REF!</definedName>
    <definedName name="_TNCPL">#REF!</definedName>
    <definedName name="_TNCVA">#REF!</definedName>
    <definedName name="ABULT">#REF!</definedName>
    <definedName name="ACAHOR175">#REF!</definedName>
    <definedName name="ACAHOR3">#REF!</definedName>
    <definedName name="ACAHOR4">#REF!</definedName>
    <definedName name="ACAHOR5">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FRA">#REF!</definedName>
    <definedName name="ACERO1">'[1]Analisis de Costo'!#REF!</definedName>
    <definedName name="ACERO12">'[1]Analisis de Costo'!#REF!</definedName>
    <definedName name="ACERO1225">'[1]Analisis de Costo'!#REF!</definedName>
    <definedName name="ACERO14">'[1]Analisis de Costo'!#REF!</definedName>
    <definedName name="ACERO34">'[1]Analisis de Costo'!#REF!</definedName>
    <definedName name="ACERO38">'[1]Analisis de Costo'!#REF!</definedName>
    <definedName name="ACERO3825">'[1]Analisis de Costo'!#REF!</definedName>
    <definedName name="ACERO601">'[1]Analisis de Costo'!#REF!</definedName>
    <definedName name="ACERO6012">'[1]Analisis de Costo'!#REF!</definedName>
    <definedName name="ACERO601225">'[1]Analisis de Costo'!#REF!</definedName>
    <definedName name="ACERO6034">'[1]Analisis de Costo'!#REF!</definedName>
    <definedName name="ACERO6038">'[1]Analisis de Costo'!#REF!</definedName>
    <definedName name="ACERO603825">'[1]Analisis de Costo'!#REF!</definedName>
    <definedName name="ACEROS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TIVO">#REF!</definedName>
    <definedName name="AGREGADOS">#REF!</definedName>
    <definedName name="AGUA">#REF!</definedName>
    <definedName name="AGUARRAS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TATENSIO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MORTIZACION">[2]CUBICACION!$D$741</definedName>
    <definedName name="ANAACEROS">'[1]Analisis de Costo'!#REF!</definedName>
    <definedName name="ANABLOQUESMUROS">'[1]Analisis de Costo'!#REF!</definedName>
    <definedName name="ANABORDILLOS">'[1]Analisis de Costo'!#REF!</definedName>
    <definedName name="ANACASETAS">'[1]Analisis de Costo'!#REF!</definedName>
    <definedName name="ANACONTEN">'[1]Analisis de Costo'!#REF!</definedName>
    <definedName name="ANADESPLUV">'[1]Analisis de Costo'!#REF!</definedName>
    <definedName name="ANAEMPAÑETES">'[1]Analisis de Costo'!#REF!</definedName>
    <definedName name="ANAESCALONES">'[1]Analisis de Costo'!#REF!</definedName>
    <definedName name="ANAHAANTEP">'[1]Analisis de Costo'!#REF!</definedName>
    <definedName name="ANAHABADENES">'[1]Analisis de Costo'!#REF!</definedName>
    <definedName name="ANAHACOLCIR">'[1]Analisis de Costo'!#REF!</definedName>
    <definedName name="ANALISIS">'[1]Analisis de Costo'!#REF!</definedName>
    <definedName name="ANDAMIOS">#REF!</definedName>
    <definedName name="APLICARLACA2C">#REF!</definedName>
    <definedName name="AQUAPEL">#REF!</definedName>
    <definedName name="ARANDELAPLAS">#REF!</definedName>
    <definedName name="_xlnm.Print_Area" localSheetId="0">PRESUPUESTO!$A$1:$G$171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AZUL">#REF!</definedName>
    <definedName name="ARENAG">#REF!</definedName>
    <definedName name="ARENAMINA">#REF!</definedName>
    <definedName name="ARMOTIZACION">'[3]CUBICACION '!$E$1472</definedName>
    <definedName name="ARQSA">#REF!</definedName>
    <definedName name="ASCENSORES">#REF!</definedName>
    <definedName name="AY">#REF!</definedName>
    <definedName name="AYCA">#REF!</definedName>
    <definedName name="AYDE">#REF!</definedName>
    <definedName name="AYEL">#REF!</definedName>
    <definedName name="AYPI">#REF!</definedName>
    <definedName name="AYPL">#REF!</definedName>
    <definedName name="AYVA">#REF!</definedName>
    <definedName name="BALAUSTRES">#REF!</definedName>
    <definedName name="BAÑOS">#REF!</definedName>
    <definedName name="BARRO">#REF!</definedName>
    <definedName name="BIDETBCOPVC">#REF!</definedName>
    <definedName name="BISAGRA">#REF!</definedName>
    <definedName name="BLOCK12">'[1]Analisis de Costo'!#REF!</definedName>
    <definedName name="BLOCK4">'[1]Analisis de Costo'!#REF!</definedName>
    <definedName name="BLOCK5">'[1]Analisis de Costo'!#REF!</definedName>
    <definedName name="BLOCK6">'[1]Analisis de Costo'!#REF!</definedName>
    <definedName name="BLOCK640">'[1]Analisis de Costo'!#REF!</definedName>
    <definedName name="BLOCK6VIO2">'[1]Analisis de Costo'!#REF!</definedName>
    <definedName name="BLOCK8">'[1]Analisis de Costo'!#REF!</definedName>
    <definedName name="BLOCK820">'[1]Analisis de Costo'!#REF!</definedName>
    <definedName name="BLOCK840">'[1]Analisis de Costo'!#REF!</definedName>
    <definedName name="BLOCK840CLLENAS">'[1]Analisis de Costo'!#REF!</definedName>
    <definedName name="BLOCK8ESP">'[1]Analisis de Costo'!#REF!</definedName>
    <definedName name="BLOCKCALAD666">'[1]Analisis de Costo'!#REF!</definedName>
    <definedName name="BLOCKCALAD886">'[1]Analisis de Costo'!#REF!</definedName>
    <definedName name="BLOCKCALADORN152040">'[1]Analisis de Costo'!#REF!</definedName>
    <definedName name="BLOCRI">#REF!</definedName>
    <definedName name="BLOQUES">#REF!</definedName>
    <definedName name="BOMBAS">#REF!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'[1]Analisis de Costo'!#REF!</definedName>
    <definedName name="BORDILLO6">'[1]Analisis de Costo'!#REF!</definedName>
    <definedName name="BORDILLO8">'[1]Analisis de Costo'!#REF!</definedName>
    <definedName name="BOTE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VFOAM">#REF!</definedName>
    <definedName name="BREAKER15">#REF!</definedName>
    <definedName name="BREAKER2P40">#REF!</definedName>
    <definedName name="BREAKER2P60">#REF!</definedName>
    <definedName name="BT">#REF!</definedName>
    <definedName name="CABALLETEBARRO">#REF!</definedName>
    <definedName name="CABALLETEZ29">#REF!</definedName>
    <definedName name="CABTEJAASFINST">#REF!</definedName>
    <definedName name="CACCATO">#REF!</definedName>
    <definedName name="CACCEMP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COM12HG">#REF!</definedName>
    <definedName name="CACOM12PVC">#REF!</definedName>
    <definedName name="CACOM8HG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NDADO">#REF!</definedName>
    <definedName name="CANTO">'[1]Analisis de Costo'!#REF!</definedName>
    <definedName name="CAOBA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CONICA50">#REF!</definedName>
    <definedName name="CARCOLRED5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Costo'!#REF!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MUROCONF">#REF!</definedName>
    <definedName name="CARMUROINST">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CAJO">#REF!</definedName>
    <definedName name="CASETA200">'[1]Analisis de Costo'!#REF!</definedName>
    <definedName name="CASETA200M2">'[1]Analisis de Costo'!#REF!</definedName>
    <definedName name="CASETA500">'[1]Analisis de Costo'!#REF!</definedName>
    <definedName name="CASETAM2">'[1]Analisis de Costo'!#REF!</definedName>
    <definedName name="CB">#REF!</definedName>
    <definedName name="CBAJVEN2">#REF!</definedName>
    <definedName name="CBAJVEN3">#REF!</definedName>
    <definedName name="CBAJVEN4">#REF!</definedName>
    <definedName name="CBAJVEN5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#REF!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#REF!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DES2">#REF!</definedName>
    <definedName name="CDES3">#REF!</definedName>
    <definedName name="CDESINOPAR">#REF!</definedName>
    <definedName name="CDESPISPARR2">#REF!</definedName>
    <definedName name="CDESPISPARR3">#REF!</definedName>
    <definedName name="CDESPLU2">#REF!</definedName>
    <definedName name="CDESPLU3">#REF!</definedName>
    <definedName name="CDESPLU4">#REF!</definedName>
    <definedName name="CDESPLU5">#REF!</definedName>
    <definedName name="CDUCHA">#REF!</definedName>
    <definedName name="CEDRO">#REF!</definedName>
    <definedName name="CEMCPVC14">#REF!</definedName>
    <definedName name="CEMCPVCPINTA">#REF!</definedName>
    <definedName name="CEMENTOPVCCANOPINTA">#REF!</definedName>
    <definedName name="CEMENTOS">#REF!</definedName>
    <definedName name="CEMPALMEAGUA1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RAMICAS">#REF!</definedName>
    <definedName name="CERRAJERIA">#REF!</definedName>
    <definedName name="CESCHCH">#REF!</definedName>
    <definedName name="CFREGADERO1CAMARA">#REF!</definedName>
    <definedName name="CFREGADERO2CAMARAS">#REF!</definedName>
    <definedName name="CFREGCORR">#REF!</definedName>
    <definedName name="CFREGESP1CA">#REF!</definedName>
    <definedName name="CFREGESP2CA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NO">#REF!</definedName>
    <definedName name="CINOESP1C">#REF!</definedName>
    <definedName name="CINOESP2C">#REF!</definedName>
    <definedName name="CINOESPPAR">#REF!</definedName>
    <definedName name="CINOFLUX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UPAISJAGS">#REF!</definedName>
    <definedName name="CIUPAISPROY">#REF!</definedName>
    <definedName name="CLADRILLOS">#REF!</definedName>
    <definedName name="CLAVADERO1">#REF!</definedName>
    <definedName name="CLAVADERO1CV">#REF!</definedName>
    <definedName name="CLAVADERO2">#REF!</definedName>
    <definedName name="CLAVADERO2CV">#REF!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ED">#REF!</definedName>
    <definedName name="CLAVPLADOM">#REF!</definedName>
    <definedName name="CLAVSALON">#REF!</definedName>
    <definedName name="CLAVSP">#REF!</definedName>
    <definedName name="CLLAVECHO">#REF!</definedName>
    <definedName name="CLLAVEDUCHA">#REF!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BORA1">#REF!</definedName>
    <definedName name="COLABORA2">#REF!</definedName>
    <definedName name="COLAEXTLAV">#REF!</definedName>
    <definedName name="Coloc._bloque_4x_8_x16_pulgs.">#REF!</definedName>
    <definedName name="COMBUSTIBLES">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TELFORDM">'[1]Analisis de Costo'!#REF!</definedName>
    <definedName name="CONTENTELFORDM3">'[1]Analisis de Costo'!#REF!</definedName>
    <definedName name="CONTRA1">#REF!</definedName>
    <definedName name="CONTRA2">#REF!</definedName>
    <definedName name="CORINAL12FALDA">#REF!</definedName>
    <definedName name="CORINALCEM">#REF!</definedName>
    <definedName name="CORINALFALDA">#REF!</definedName>
    <definedName name="CORINALPEQ">#REF!</definedName>
    <definedName name="CORTEEQUIPO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ANEL">#REF!</definedName>
    <definedName name="CPAPSERV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EPISA">#REF!</definedName>
    <definedName name="CRISTMIN">#REF!</definedName>
    <definedName name="CSAL12">#REF!</definedName>
    <definedName name="CSALIDA1">#REF!</definedName>
    <definedName name="CSALIDA112">#REF!</definedName>
    <definedName name="CSALIDA114">#REF!</definedName>
    <definedName name="CSALIDA12">#REF!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#REF!</definedName>
    <definedName name="CSALIDAorin">#REF!</definedName>
    <definedName name="CTC">#REF!</definedName>
    <definedName name="CTEJA">#REF!</definedName>
    <definedName name="CTERMBANO">#REF!</definedName>
    <definedName name="CTG1CAM">#REF!</definedName>
    <definedName name="CTG2CAM">#REF!</definedName>
    <definedName name="CTIM">#REF!</definedName>
    <definedName name="CTINACO">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BREFALTA38">#REF!</definedName>
    <definedName name="CVERTEDERO">#REF!</definedName>
    <definedName name="CVERTEDEROH">#REF!</definedName>
    <definedName name="CZOCCOR">#REF!</definedName>
    <definedName name="CZOCCORESC">#REF!</definedName>
    <definedName name="CZOCGRAESC">#REF!</definedName>
    <definedName name="CZOCGRAPISO">#REF!</definedName>
    <definedName name="DERRETIDOBCO">#REF!</definedName>
    <definedName name="DERRETIDOGRIS">#REF!</definedName>
    <definedName name="DERRETIDOVER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PACE1">#REF!</definedName>
    <definedName name="DESPACE2">#REF!</definedName>
    <definedName name="DESPACEMALLA">#REF!</definedName>
    <definedName name="DESPCLA">#REF!</definedName>
    <definedName name="DESPLU4">'[1]Analisis de Costo'!#REF!</definedName>
    <definedName name="DESPMAD1">#REF!</definedName>
    <definedName name="DESPMAD2">#REF!</definedName>
    <definedName name="Digitadores">#REF!</definedName>
    <definedName name="Digitadores2">#REF!</definedName>
    <definedName name="DIRJAGS">#REF!</definedName>
    <definedName name="DIRPROY">#REF!</definedName>
    <definedName name="DIVISAEURO">#REF!</definedName>
    <definedName name="DIVISAS">#REF!</definedName>
    <definedName name="DIVISAUSA">#REF!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BAINS">#REF!</definedName>
    <definedName name="EBANISTERIA">#REF!</definedName>
    <definedName name="EBAOP1">#REF!</definedName>
    <definedName name="EBAPIN">#REF!</definedName>
    <definedName name="EBAPUL">#REF!</definedName>
    <definedName name="ELECTRICIDAD">#REF!</definedName>
    <definedName name="EMAILARQSA">#REF!</definedName>
    <definedName name="EMAILJAGS">#REF!</definedName>
    <definedName name="EMPALME2">#REF!</definedName>
    <definedName name="EMPALME3">#REF!</definedName>
    <definedName name="EMPALME4">#REF!</definedName>
    <definedName name="EMPALME6">#REF!</definedName>
    <definedName name="EMPCOL">'[1]Analisis de Costo'!#REF!</definedName>
    <definedName name="EMPEXTMA">'[1]Analisis de Costo'!#REF!</definedName>
    <definedName name="EMPINTMA">'[1]Analisis de Costo'!#REF!</definedName>
    <definedName name="EMPPULSCOL">'[1]Analisis de Costo'!#REF!</definedName>
    <definedName name="EMPRAS">'[1]Analisis de Costo'!#REF!</definedName>
    <definedName name="EMPRUS">'[1]Analisis de Costo'!#REF!</definedName>
    <definedName name="EMPTECHO">'[1]Analisis de Costo'!#REF!</definedName>
    <definedName name="EQUIPOS">#REF!</definedName>
    <definedName name="ESCALONES">#REF!</definedName>
    <definedName name="ESCGRA23B">'[1]Analisis de Costo'!#REF!</definedName>
    <definedName name="ESCMARAGLPR">'[1]Analisis de Costo'!#REF!</definedName>
    <definedName name="ESCSUPCHAB">'[1]Analisis de Costo'!#REF!</definedName>
    <definedName name="ESCVIBG">'[1]Analisis de Costo'!#REF!</definedName>
    <definedName name="ESTMET">#REF!</definedName>
    <definedName name="ESTOPA">#REF!</definedName>
    <definedName name="ESTRIA">'[1]Analisis de Costo'!#REF!</definedName>
    <definedName name="ESTRUCTMET">#REF!</definedName>
    <definedName name="EURO">#REF!</definedName>
    <definedName name="EXCCALMANO3">#REF!</definedName>
    <definedName name="EXCCALMANO5">#REF!</definedName>
    <definedName name="EXCCALMANO7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FALLEBA10">#REF!</definedName>
    <definedName name="FALLEBA6">#REF!</definedName>
    <definedName name="FECHACREACION">#REF!</definedName>
    <definedName name="FIBVID">#REF!</definedName>
    <definedName name="FLUXOMETROINODORO">#REF!</definedName>
    <definedName name="FLUXOMETROORINAL">#REF!</definedName>
    <definedName name="FORMALETA">#REF!</definedName>
    <definedName name="FRAGUA">'[1]Analisis de Costo'!#REF!</definedName>
    <definedName name="GABCONINC01">#REF!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IL">#REF!</definedName>
    <definedName name="GOTEROCOL">'[1]Analisis de Costo'!#REF!</definedName>
    <definedName name="GOTERORAN">'[1]Analisis de Costo'!#REF!</definedName>
    <definedName name="GRANZOTEF">#REF!</definedName>
    <definedName name="GRANZOTEG">#REF!</definedName>
    <definedName name="GRAVA">#REF!</definedName>
    <definedName name="GRAVA38">#REF!</definedName>
    <definedName name="H">#N/A</definedName>
    <definedName name="HAANT4015124238">'[1]Analisis de Costo'!#REF!</definedName>
    <definedName name="HAANT4015180238">'[1]Analisis de Costo'!#REF!</definedName>
    <definedName name="HAANT4015210238">'[1]Analisis de Costo'!#REF!</definedName>
    <definedName name="HAANT4015240238">'[1]Analisis de Costo'!#REF!</definedName>
    <definedName name="HACOL20201244041238A20LIG">'[1]Analisis de Costo'!#REF!</definedName>
    <definedName name="HACOL20201244043814A20LIG">'[1]Analisis de Costo'!#REF!</definedName>
    <definedName name="HACOL20201244043814A20MANO">'[1]Analisis de Costo'!#REF!</definedName>
    <definedName name="HACOL2020180404122538A20">'[1]Analisis de Costo'!#REF!</definedName>
    <definedName name="HACOL2020180604122538A20">'[1]Analisis de Costo'!#REF!</definedName>
    <definedName name="HACOL20201806041238A20">'[1]Analisis de Costo'!#REF!</definedName>
    <definedName name="HACOL2030180604122538A20">'[1]Analisis de Costo'!#REF!</definedName>
    <definedName name="HACOL20301806041238A20">'[1]Analisis de Costo'!#REF!</definedName>
    <definedName name="HACOL30301244081238A20MANO">'[1]Analisis de Costo'!#REF!</definedName>
    <definedName name="HACOL3030180408122538A30">'[1]Analisis de Costo'!#REF!</definedName>
    <definedName name="HACOL3030180408122538A30PORT">'[1]Analisis de Costo'!#REF!</definedName>
    <definedName name="HACOL30301804081238A30">'[1]Analisis de Costo'!#REF!</definedName>
    <definedName name="HACOL30301804081238A30PORT">'[1]Analisis de Costo'!#REF!</definedName>
    <definedName name="HACOL3030180608122538A30">'[1]Analisis de Costo'!#REF!</definedName>
    <definedName name="HACOL3030180608122538A30PORT">'[1]Analisis de Costo'!#REF!</definedName>
    <definedName name="HACOL30301806081238A30">'[1]Analisis de Costo'!#REF!</definedName>
    <definedName name="HACOL30301806081238A30PORT">'[1]Analisis de Costo'!#REF!</definedName>
    <definedName name="HACOL30302104043438A30">'[1]Analisis de Costo'!#REF!</definedName>
    <definedName name="HACOL30302104043438A30PORT">'[1]Analisis de Costo'!#REF!</definedName>
    <definedName name="HACOL30302106043438A30">'[1]Analisis de Costo'!#REF!</definedName>
    <definedName name="HACOL30302106043438A30PORT">'[1]Analisis de Costo'!#REF!</definedName>
    <definedName name="HACOL30302404043438A30">'[1]Analisis de Costo'!#REF!</definedName>
    <definedName name="HACOL30302404043438A30PORT">'[1]Analisis de Costo'!#REF!</definedName>
    <definedName name="HACOL30302406043438A30">'[1]Analisis de Costo'!#REF!</definedName>
    <definedName name="HACOL30302406043438A30PORT">'[1]Analisis de Costo'!#REF!</definedName>
    <definedName name="HACOL30401244043438A30MANO">'[1]Analisis de Costo'!#REF!</definedName>
    <definedName name="HACOL30401804043438A30">'[1]Analisis de Costo'!#REF!</definedName>
    <definedName name="HACOL30401804043438A30PORT">'[1]Analisis de Costo'!#REF!</definedName>
    <definedName name="HACOL30401806043438A30">'[1]Analisis de Costo'!#REF!</definedName>
    <definedName name="HACOL30401806043438A30PORT">'[1]Analisis de Costo'!#REF!</definedName>
    <definedName name="HACOL30402104043438A30">'[1]Analisis de Costo'!#REF!</definedName>
    <definedName name="HACOL30402104043438A30PORT">'[1]Analisis de Costo'!#REF!</definedName>
    <definedName name="HACOL30402106043438A30">'[1]Analisis de Costo'!#REF!</definedName>
    <definedName name="HACOL30402106043438A30PORT">'[1]Analisis de Costo'!#REF!</definedName>
    <definedName name="HACOL30402404043438A30">'[1]Analisis de Costo'!#REF!</definedName>
    <definedName name="HACOL30402404043438A30PORT">'[1]Analisis de Costo'!#REF!</definedName>
    <definedName name="HACOL30402406043438A30">'[1]Analisis de Costo'!#REF!</definedName>
    <definedName name="HACOL30402406043438A30PORT">'[1]Analisis de Costo'!#REF!</definedName>
    <definedName name="HACOL40401244041243438A20MANO">'[1]Analisis de Costo'!#REF!</definedName>
    <definedName name="HACOL4040180404124342538A20">'[1]Analisis de Costo'!#REF!</definedName>
    <definedName name="HACOL4040180404124342538A20PORT">'[1]Analisis de Costo'!#REF!</definedName>
    <definedName name="HACOL40401804041243438A20">'[1]Analisis de Costo'!#REF!</definedName>
    <definedName name="HACOL40401804041243438A20PORT">'[1]Analisis de Costo'!#REF!</definedName>
    <definedName name="HACOL4040180604124342538A30">'[1]Analisis de Costo'!#REF!</definedName>
    <definedName name="HACOL4040180604124342538A30PORT">'[1]Analisis de Costo'!#REF!</definedName>
    <definedName name="HACOL40401806041243438A30">'[1]Analisis de Costo'!#REF!</definedName>
    <definedName name="HACOL40401806041243438A30PORT">'[1]Analisis de Costo'!#REF!</definedName>
    <definedName name="HACOL4040210404122543438A20">'[1]Analisis de Costo'!#REF!</definedName>
    <definedName name="HACOL4040210404122543438A20PORT">'[1]Analisis de Costo'!#REF!</definedName>
    <definedName name="HACOL40402104041243438A20">'[1]Analisis de Costo'!#REF!</definedName>
    <definedName name="HACOL40402104041243438A20PORT">'[1]Analisis de Costo'!#REF!</definedName>
    <definedName name="HACOL4040210604122543438A30">'[1]Analisis de Costo'!#REF!</definedName>
    <definedName name="HACOL4040210604122543438A30PORT">'[1]Analisis de Costo'!#REF!</definedName>
    <definedName name="HACOL40402106041243438A30">'[1]Analisis de Costo'!#REF!</definedName>
    <definedName name="HACOL40402106041243438A30PORT">'[1]Analisis de Costo'!#REF!</definedName>
    <definedName name="HACOL4040240404122543438A20">'[1]Analisis de Costo'!#REF!</definedName>
    <definedName name="HACOL4040240404122543438A20PORT">'[1]Analisis de Costo'!#REF!</definedName>
    <definedName name="HACOL40402404041243438A20">'[1]Analisis de Costo'!#REF!</definedName>
    <definedName name="HACOL40402404041243438A20PORT">'[1]Analisis de Costo'!#REF!</definedName>
    <definedName name="HACOL4040240604122543438A30">'[1]Analisis de Costo'!#REF!</definedName>
    <definedName name="HACOL4040240604122543438A30PORT">'[1]Analisis de Costo'!#REF!</definedName>
    <definedName name="HACOL40402406041243438A30">'[1]Analisis de Costo'!#REF!</definedName>
    <definedName name="HACOL40402406041243438A30PORT">'[1]Analisis de Costo'!#REF!</definedName>
    <definedName name="HACOL5050124404344138A20MANO">'[1]Analisis de Costo'!#REF!</definedName>
    <definedName name="HACOL5050180404344138A20">'[1]Analisis de Costo'!#REF!</definedName>
    <definedName name="HACOL5050180404344138A20PORT">'[1]Analisis de Costo'!#REF!</definedName>
    <definedName name="HACOL5050180604344138A20">'[1]Analisis de Costo'!#REF!</definedName>
    <definedName name="HACOL5050180604344138A20PORT">'[1]Analisis de Costo'!#REF!</definedName>
    <definedName name="HACOL5050210404344138A20">'[1]Analisis de Costo'!#REF!</definedName>
    <definedName name="HACOL5050210404344138A20PORT">'[1]Analisis de Costo'!#REF!</definedName>
    <definedName name="HACOL5050210604344138A20">'[1]Analisis de Costo'!#REF!</definedName>
    <definedName name="HACOL5050210604344138A20PORT">'[1]Analisis de Costo'!#REF!</definedName>
    <definedName name="HACOL5050240404344138A20">'[1]Analisis de Costo'!#REF!</definedName>
    <definedName name="HACOL5050240404344138A20PORT">'[1]Analisis de Costo'!#REF!</definedName>
    <definedName name="HACOL5050240604344138A20">'[1]Analisis de Costo'!#REF!</definedName>
    <definedName name="HACOL5050240604344138A20PORT">'[1]Analisis de Costo'!#REF!</definedName>
    <definedName name="HACOL60601244012138A20MANO">'[1]Analisis de Costo'!#REF!</definedName>
    <definedName name="HACOL60601804012138A20">'[1]Analisis de Costo'!#REF!</definedName>
    <definedName name="HACOL60601804012138A30PORT">'[1]Analisis de Costo'!#REF!</definedName>
    <definedName name="HACOL60601806012138A30">'[1]Analisis de Costo'!#REF!</definedName>
    <definedName name="HACOL60601806012138A30PORT">'[1]Analisis de Costo'!#REF!</definedName>
    <definedName name="HACOL60602104012138A20">'[1]Analisis de Costo'!#REF!</definedName>
    <definedName name="HACOL60602104012138A30PORT">'[1]Analisis de Costo'!#REF!</definedName>
    <definedName name="HACOL60602106012138A30">'[1]Analisis de Costo'!#REF!</definedName>
    <definedName name="HACOL60602106012138A30PORT">'[1]Analisis de Costo'!#REF!</definedName>
    <definedName name="HACOL60602404012138A20">'[1]Analisis de Costo'!#REF!</definedName>
    <definedName name="HACOL60602404012138A20PORT">'[1]Analisis de Costo'!#REF!</definedName>
    <definedName name="HACOL60602406012138A20">'[1]Analisis de Costo'!#REF!</definedName>
    <definedName name="HACOL60602406012138A20PORT">'[1]Analisis de Costo'!#REF!</definedName>
    <definedName name="HAPISO38A20AD124ESP15">'[1]Analisis de Costo'!$G$3887</definedName>
    <definedName name="HERALB">#REF!</definedName>
    <definedName name="HERCARP">#REF!</definedName>
    <definedName name="HERELE">#REF!</definedName>
    <definedName name="HERMED">#REF!</definedName>
    <definedName name="HERPIN">#REF!</definedName>
    <definedName name="HERPLO">#REF!</definedName>
    <definedName name="HERRERIA">#REF!</definedName>
    <definedName name="HERSEG">#REF!</definedName>
    <definedName name="HERSUB">#REF!</definedName>
    <definedName name="HERTRA">#REF!</definedName>
    <definedName name="HERVAR">#REF!</definedName>
    <definedName name="HILO">#REF!</definedName>
    <definedName name="HOJASEGUETA">#REF!</definedName>
    <definedName name="HORMINDUS">#REF!</definedName>
    <definedName name="IMPERMEABILIZANTES">#REF!</definedName>
    <definedName name="INSTVENT">#REF!</definedName>
    <definedName name="INSUMOS">#REF!</definedName>
    <definedName name="ITBIS">#REF!</definedName>
    <definedName name="JAGS">#REF!</definedName>
    <definedName name="JUNTACERA">#REF!</definedName>
    <definedName name="LABORATORIO">#REF!</definedName>
    <definedName name="LAMPARAS">#REF!</definedName>
    <definedName name="LATEX">#REF!</definedName>
    <definedName name="LAVADEROS">#REF!</definedName>
    <definedName name="LIGADORA">#REF!</definedName>
    <definedName name="LIMPESC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UBRICANTE">#REF!</definedName>
    <definedName name="MA">#REF!</definedName>
    <definedName name="MACA">#REF!</definedName>
    <definedName name="MADE">#REF!</definedName>
    <definedName name="MADEMTECHOHAMALLA">#REF!</definedName>
    <definedName name="MADEMTECHOHAVAR">#REF!</definedName>
    <definedName name="MADERAS">#REF!</definedName>
    <definedName name="MAEL">#REF!</definedName>
    <definedName name="MALLAS">#REF!</definedName>
    <definedName name="MANG34NEGRACALENT">#REF!</definedName>
    <definedName name="MAPI">#REF!</definedName>
    <definedName name="MAPL">#REF!</definedName>
    <definedName name="MARCOCA">#REF!</definedName>
    <definedName name="MARCOPI">#REF!</definedName>
    <definedName name="MATINST">#REF!</definedName>
    <definedName name="MAVA">#REF!</definedName>
    <definedName name="MEZCBAN">#REF!</definedName>
    <definedName name="MEZCBIDET">#REF!</definedName>
    <definedName name="MEZCFREG">#REF!</definedName>
    <definedName name="MEZCLAV">#REF!</definedName>
    <definedName name="MO_ACCATO">mocuadrillas #REF!</definedName>
    <definedName name="MO_ACCEMP">mocuadrillas #REF!</definedName>
    <definedName name="MO_ACERA">#REF!</definedName>
    <definedName name="MO_AMARREVARILLA40">#REF!</definedName>
    <definedName name="MO_ANDAMIOS">mocuadrillas #REF!</definedName>
    <definedName name="MO_APLICARLACA2C">mocuadrillas #REF!</definedName>
    <definedName name="MO_BASECON">#REF!</definedName>
    <definedName name="MO_BLOCK12">#REF!</definedName>
    <definedName name="MO_BLOCK4">#REF!</definedName>
    <definedName name="MO_BLOCK6">#REF!</definedName>
    <definedName name="MO_BLOCK8">#REF!</definedName>
    <definedName name="MO_BLOCKORN52X5X20">#REF!</definedName>
    <definedName name="MO_BOTCOEMP">mocuadrillas #REF!</definedName>
    <definedName name="MO_BOTCOSUP">mocuadrillas #REF!</definedName>
    <definedName name="MO_BOTLUEMP">mocuadrillas #REF!</definedName>
    <definedName name="MO_BOTLUSUP">mocuadrillas #REF!</definedName>
    <definedName name="MO_CANTOS">#REF!</definedName>
    <definedName name="MO_CARANTEPH10">mocuadrillas #REF!</definedName>
    <definedName name="MO_CARARCOFON20RAD30">mocuadrillas #REF!</definedName>
    <definedName name="MO_CARASB36">mocuadrillas #REF!</definedName>
    <definedName name="MO_CARASB36ENLATES">mocuadrillas #REF!</definedName>
    <definedName name="MO_CARASB38">mocuadrillas #REF!</definedName>
    <definedName name="MO_CARASB38ENLATES">mocuadrillas #REF!</definedName>
    <definedName name="MO_CARCABASB">mocuadrillas #REF!</definedName>
    <definedName name="MO_CARCABZINC">mocuadrillas #REF!</definedName>
    <definedName name="MO_CARCIELORASB2X2">mocuadrillas #REF!</definedName>
    <definedName name="MO_CARCIELORCARCOSTILLA">mocuadrillas #REF!</definedName>
    <definedName name="MO_CARCIELORPLY2X2">mocuadrillas #REF!</definedName>
    <definedName name="MO_CARCIELORPLYCARPIEDRA">mocuadrillas #REF!</definedName>
    <definedName name="MO_CARCOL1X1CONF">mocuadrillas #REF!</definedName>
    <definedName name="MO_CARCOL1X1INST">mocuadrillas #REF!</definedName>
    <definedName name="MO_CARCOL2TAPA10RETALLE">mocuadrillas #REF!</definedName>
    <definedName name="MO_CARCOL2TAPA20RETALLE">mocuadrillas #REF!</definedName>
    <definedName name="MO_CARCOL2TAPA30">mocuadrillas #REF!</definedName>
    <definedName name="MO_CARCOL2TAPA30RETALLE">mocuadrillas #REF!</definedName>
    <definedName name="MO_CARCOL2TAPA40">mocuadrillas #REF!</definedName>
    <definedName name="MO_CARCOL2TAPA50">mocuadrillas #REF!</definedName>
    <definedName name="MO_CARCOL30X30CONF">mocuadrillas #REF!</definedName>
    <definedName name="MO_CARCOL30X30INST">mocuadrillas #REF!</definedName>
    <definedName name="MO_CARCOL40X40CONF">mocuadrillas #REF!</definedName>
    <definedName name="MO_CARCOL40X40INST">mocuadrillas #REF!</definedName>
    <definedName name="MO_CARCOL50X50CONF">mocuadrillas #REF!</definedName>
    <definedName name="MO_CARCOL50X50INST">mocuadrillas #REF!</definedName>
    <definedName name="MO_CARCOL60X60CONF">mocuadrillas #REF!</definedName>
    <definedName name="MO_CARCOL60X60INST">mocuadrillas #REF!</definedName>
    <definedName name="MO_CARCOL70X70CONF">mocuadrillas #REF!</definedName>
    <definedName name="MO_CARCOL70X70INST">mocuadrillas #REF!</definedName>
    <definedName name="MO_CARCOL80X80CONF">mocuadrillas #REF!</definedName>
    <definedName name="MO_CARCOL80X80INST">mocuadrillas #REF!</definedName>
    <definedName name="MO_CARCOLADIC">mocuadrillas #REF!</definedName>
    <definedName name="MO_CARCOLADICINST">mocuadrillas #REF!</definedName>
    <definedName name="MO_CARCOLCONICA100">mocuadrillas #REF!</definedName>
    <definedName name="MO_CARCOLCONICA100INST">mocuadrillas #REF!</definedName>
    <definedName name="MO_CARCOLCONICA50">mocuadrillas #REF!</definedName>
    <definedName name="MO_CARCOLCONICA50INST">mocuadrillas #REF!</definedName>
    <definedName name="MO_CARCOLCONICA60">mocuadrillas #REF!</definedName>
    <definedName name="MO_CARCOLCONICA60INST">mocuadrillas #REF!</definedName>
    <definedName name="MO_CARCOLCONICA70">mocuadrillas #REF!</definedName>
    <definedName name="MO_CARCOLCONICA70INST">mocuadrillas #REF!</definedName>
    <definedName name="MO_CARCOLCONICA80">mocuadrillas #REF!</definedName>
    <definedName name="MO_CARCOLCONICA80INST">mocuadrillas #REF!</definedName>
    <definedName name="MO_CARCOLCONICA90">mocuadrillas #REF!</definedName>
    <definedName name="MO_CARCOLCONICA90INST">mocuadrillas #REF!</definedName>
    <definedName name="MO_CARCOLRED100">mocuadrillas #REF!</definedName>
    <definedName name="MO_CARCOLRED100INST">mocuadrillas #REF!</definedName>
    <definedName name="MO_CARCOLRED50">mocuadrillas #REF!</definedName>
    <definedName name="MO_CARCOLRED50INST">mocuadrillas #REF!</definedName>
    <definedName name="MO_CARCOLRED60">mocuadrillas #REF!</definedName>
    <definedName name="MO_CARCOLRED60INST">mocuadrillas #REF!</definedName>
    <definedName name="MO_CARCOLRED70">mocuadrillas #REF!</definedName>
    <definedName name="MO_CARCOLRED70INST">mocuadrillas #REF!</definedName>
    <definedName name="MO_CARCOLRED80">mocuadrillas #REF!</definedName>
    <definedName name="MO_CARCOLRED80INST">mocuadrillas #REF!</definedName>
    <definedName name="MO_CARCOLRED90">mocuadrillas #REF!</definedName>
    <definedName name="MO_CARCOLRED90INST">mocuadrillas #REF!</definedName>
    <definedName name="MO_CARDIN20LUZ2">mocuadrillas #REF!</definedName>
    <definedName name="MO_CARDIN40LUZ2">mocuadrillas #REF!</definedName>
    <definedName name="MO_CARDIVPLY1">mocuadrillas #REF!</definedName>
    <definedName name="MO_CARDIVPLY2">mocuadrillas #REF!</definedName>
    <definedName name="MO_CARETEO">#REF!</definedName>
    <definedName name="MO_CARFP275">mocuadrillas #REF!</definedName>
    <definedName name="MO_CARFP3">mocuadrillas #REF!</definedName>
    <definedName name="MO_CARFP3OMASAGUAS">mocuadrillas #REF!</definedName>
    <definedName name="MO_CARFP4">mocuadrillas #REF!</definedName>
    <definedName name="MO_CARFP5">mocuadrillas #REF!</definedName>
    <definedName name="MO_CARFP6">mocuadrillas #REF!</definedName>
    <definedName name="MO_CARMUROCONF">mocuadrillas #REF!</definedName>
    <definedName name="MO_CARMUROINST">mocuadrillas #REF!</definedName>
    <definedName name="MO_CARRAMPALISACONF">mocuadrillas #REF!</definedName>
    <definedName name="MO_CARSISALENLATES">mocuadrillas #REF!</definedName>
    <definedName name="MO_CARTIJATOR">mocuadrillas #REF!</definedName>
    <definedName name="MO_CARTIJCLAV">mocuadrillas #REF!</definedName>
    <definedName name="MO_CARVIGAAMA1520X20">mocuadrillas #REF!</definedName>
    <definedName name="MO_CARVIGAAMA1520X30">mocuadrillas #REF!</definedName>
    <definedName name="MO_CARVIGAAMA1520X40">mocuadrillas #REF!</definedName>
    <definedName name="MO_CARVIGAAMA1520X50">mocuadrillas #REF!</definedName>
    <definedName name="MO_CARVIGAFONDOH10">mocuadrillas #REF!</definedName>
    <definedName name="MO_CARVIGAINVTAPA10">mocuadrillas #REF!</definedName>
    <definedName name="MO_CARVIGATAPADIC">mocuadrillas #REF!</definedName>
    <definedName name="MO_CARVIGATAPAH10">mocuadrillas #REF!</definedName>
    <definedName name="MO_CARVIGZAP40X40">mocuadrillas #REF!</definedName>
    <definedName name="MO_CARVIGZAP50X50">mocuadrillas #REF!</definedName>
    <definedName name="MO_CARVIGZAP60X60">mocuadrillas #REF!</definedName>
    <definedName name="MO_CARVUELO1">mocuadrillas #REF!</definedName>
    <definedName name="MO_CARVUELO10">mocuadrillas #REF!</definedName>
    <definedName name="MO_CARVUELO20">mocuadrillas #REF!</definedName>
    <definedName name="MO_CARVUELO30">mocuadrillas #REF!</definedName>
    <definedName name="MO_CARVUELO40">mocuadrillas #REF!</definedName>
    <definedName name="MO_CARVUELO5090">mocuadrillas #REF!</definedName>
    <definedName name="MO_CARZINC">mocuadrillas #REF!</definedName>
    <definedName name="MO_CARZINCENLATES">mocuadrillas #REF!</definedName>
    <definedName name="MO_CERRADURACTE">mocuadrillas #REF!</definedName>
    <definedName name="MO_CONFPUERTABISCLA">mocuadrillas #REF!</definedName>
    <definedName name="MO_CONFPUERTACLA">mocuadrillas #REF!</definedName>
    <definedName name="MO_CONFPUERTAFORROZINC">mocuadrillas #REF!</definedName>
    <definedName name="MO_CONFPUERTAPLUM">mocuadrillas #REF!</definedName>
    <definedName name="MO_CONTEN553015">#REF!</definedName>
    <definedName name="MO_CORTEEQUIPO">mocuadrillas #REF!</definedName>
    <definedName name="MO_DESENCARCO">mocuadrillas #REF!</definedName>
    <definedName name="MO_DESENCCOL">mocuadrillas #REF!</definedName>
    <definedName name="MO_DESENCDIN">mocuadrillas #REF!</definedName>
    <definedName name="MO_DESENCFP275">mocuadrillas #REF!</definedName>
    <definedName name="MO_DESENCFPADIC">mocuadrillas #REF!</definedName>
    <definedName name="MO_DESENCVIGA">mocuadrillas #REF!</definedName>
    <definedName name="MO_EMPALMEAGUA212">mocuadrillas #REF!</definedName>
    <definedName name="MO_EMPAÑETECOL">#REF!</definedName>
    <definedName name="MO_EMPAÑETEEXT">#REF!</definedName>
    <definedName name="MO_EMPAÑETEINT">#REF!</definedName>
    <definedName name="MO_EMPAÑETEPULSCOL">#REF!</definedName>
    <definedName name="MO_EMPAÑETERASG">#REF!</definedName>
    <definedName name="MO_EMPAÑETETECHOVIGA">#REF!</definedName>
    <definedName name="MO_ENCTCANTEP">mocuadrillas #REF!</definedName>
    <definedName name="MO_ENCTCCAVA">mocuadrillas #REF!</definedName>
    <definedName name="MO_ENCTCCOL30">mocuadrillas #REF!</definedName>
    <definedName name="MO_ENCTCCOL4050">mocuadrillas #REF!</definedName>
    <definedName name="MO_ENCTCCOLCIL20">mocuadrillas #REF!</definedName>
    <definedName name="MO_ENCTCCOLCIL30">mocuadrillas #REF!</definedName>
    <definedName name="MO_ENCTCCOLCIL40">mocuadrillas #REF!</definedName>
    <definedName name="MO_ENCTCDINT">mocuadrillas #REF!</definedName>
    <definedName name="MO_ENCTCGUARDLOSA">mocuadrillas #REF!</definedName>
    <definedName name="MO_ENCTCGUARDPLATEA">mocuadrillas #REF!</definedName>
    <definedName name="MO_ENCTCISTERNA">mocuadrillas #REF!</definedName>
    <definedName name="MO_ENCTCLOSA3AGUA">mocuadrillas #REF!</definedName>
    <definedName name="MO_ENCTCLOSAINCL1">mocuadrillas #REF!</definedName>
    <definedName name="MO_ENCTCLOSAINCL2">mocuadrillas #REF!</definedName>
    <definedName name="MO_ENCTCLOSAPLA">mocuadrillas #REF!</definedName>
    <definedName name="MO_ENCTCMUROCARA">mocuadrillas #REF!</definedName>
    <definedName name="MO_ENCTCORNIZALOSA">mocuadrillas #REF!</definedName>
    <definedName name="MO_ENCTCPERGOLA">mocuadrillas #REF!</definedName>
    <definedName name="MO_ENCTCRAMPA">mocuadrillas #REF!</definedName>
    <definedName name="MO_ENCTCVAH30">mocuadrillas #REF!</definedName>
    <definedName name="MO_ENCTCVIGA2040">mocuadrillas #REF!</definedName>
    <definedName name="MO_ENCTCVIGA3050">mocuadrillas #REF!</definedName>
    <definedName name="MO_ENCTCVIGA3060">mocuadrillas #REF!</definedName>
    <definedName name="MO_ENCTCVIGA4080">mocuadrillas #REF!</definedName>
    <definedName name="MO_ENCTCVIGAINV2040">mocuadrillas #REF!</definedName>
    <definedName name="MO_ENCTCVIGAINV2050">mocuadrillas #REF!</definedName>
    <definedName name="MO_ENCTCVIGAINV2080">mocuadrillas #REF!</definedName>
    <definedName name="MO_ENCTCVIGASMURO30">mocuadrillas #REF!</definedName>
    <definedName name="MO_ENCTCVIGASMURO50">mocuadrillas #REF!</definedName>
    <definedName name="MO_ENCTCVUE6">mocuadrillas #REF!</definedName>
    <definedName name="MO_ENCTCVUEINCL1D">mocuadrillas #REF!</definedName>
    <definedName name="MO_ENCTCVUEINCL2D">mocuadrillas #REF!</definedName>
    <definedName name="MO_ENCTCVUEINCL3D">mocuadrillas #REF!</definedName>
    <definedName name="MO_ENCTCVUEINCLMAS3D">mocuadrillas #REF!</definedName>
    <definedName name="MO_ENCTCVUEPLANO">mocuadrillas #REF!</definedName>
    <definedName name="MO_ESCACCGRA">mocuadrillas #REF!</definedName>
    <definedName name="MO_ESCHCH">mocuadrillas #REF!</definedName>
    <definedName name="MO_ESCREVCERCRI">mocuadrillas #REF!</definedName>
    <definedName name="MO_ESCREVCERIMP">mocuadrillas #REF!</definedName>
    <definedName name="MO_ESCREVMEZC">mocuadrillas #REF!</definedName>
    <definedName name="MO_ESCYREVLADR">mocuadrillas #REF!</definedName>
    <definedName name="MO_ESTRIAS">#REF!</definedName>
    <definedName name="MO_EXCRCOM3">mocuadrillas #REF!</definedName>
    <definedName name="MO_EXCRCOM5">mocuadrillas #REF!</definedName>
    <definedName name="MO_EXCRCOM7">mocuadrillas #REF!</definedName>
    <definedName name="MO_FINOHOR">#REF!</definedName>
    <definedName name="MO_FRAGUACHE">#REF!</definedName>
    <definedName name="MO_GOTEROCOL">#REF!</definedName>
    <definedName name="MO_GOTERORAN">#REF!</definedName>
    <definedName name="MO_LAVAUTINDUST">mocuadrillas #REF!</definedName>
    <definedName name="MO_LAVPULH15">mocuadrillas #REF!</definedName>
    <definedName name="MO_LAVPULMAS15">mocuadrillas #REF!</definedName>
    <definedName name="MO_LLENADOHUECOS20">#REF!</definedName>
    <definedName name="MO_MARCOCAOBA">mocuadrillas #REF!</definedName>
    <definedName name="MO_MARCOCTE">mocuadrillas #REF!</definedName>
    <definedName name="MO_MARCOMET">mocuadrillas #REF!</definedName>
    <definedName name="MO_MOLDEPREFMULT">mocuadrillas #REF!</definedName>
    <definedName name="MO_NATILLA">#REF!</definedName>
    <definedName name="MO_PAPSERV">mocuadrillas #REF!</definedName>
    <definedName name="MO_PLOMADICPISO2">mocuadrillas #REF!</definedName>
    <definedName name="MO_PLOMADICPISO3">mocuadrillas #REF!</definedName>
    <definedName name="MO_PLOMADICPISO47">mocuadrillas #REF!</definedName>
    <definedName name="MO_PLOMADICPISO710">mocuadrillas #REF!</definedName>
    <definedName name="MO_PLOMADICPISOMAS10">mocuadrillas #REF!</definedName>
    <definedName name="MO_POZOSEPT">mocuadrillas #REF!</definedName>
    <definedName name="MO_PTACORRER1">mocuadrillas #REF!</definedName>
    <definedName name="MO_PTACORRER2">mocuadrillas #REF!</definedName>
    <definedName name="MO_PTAMARCLLAV">mocuadrillas #REF!</definedName>
    <definedName name="MO_PTAPANEL">mocuadrillas #REF!</definedName>
    <definedName name="MO_PTAPINO">mocuadrillas #REF!</definedName>
    <definedName name="MO_PTAPLUM">mocuadrillas #REF!</definedName>
    <definedName name="MO_PTAPLY">mocuadrillas #REF!</definedName>
    <definedName name="MO_PTAVAIVEN">mocuadrillas #REF!</definedName>
    <definedName name="MO_REPELLOTECHO">#REF!</definedName>
    <definedName name="MO_REPISA">mocuadrillas #REF!</definedName>
    <definedName name="MO_RESANEFROT">#REF!</definedName>
    <definedName name="MO_REVESCLADR">mocuadrillas #REF!</definedName>
    <definedName name="MO_REVESCMOSA">mocuadrillas #REF!</definedName>
    <definedName name="MO_ROCANTOENC">#REF!</definedName>
    <definedName name="MO_RUSTICO">#REF!</definedName>
    <definedName name="MO_SUBAREPOL02">#REF!</definedName>
    <definedName name="MO_SUBFDAPOL02">#REF!</definedName>
    <definedName name="MO_SUBGRAPOL02">#REF!</definedName>
    <definedName name="MO_TAPACOLECMAS20">mocuadrillas #REF!</definedName>
    <definedName name="MO_TERMESCEM">mocuadrillas #REF!</definedName>
    <definedName name="MO_VENTHCESCAND">mocuadrillas #REF!</definedName>
    <definedName name="MO_VENTHNORM">mocuadrillas #REF!</definedName>
    <definedName name="MO_VERTEDAZULEJO">mocuadrillas #REF!</definedName>
    <definedName name="MO_VERTEDPUL">mocuadrillas #REF!</definedName>
    <definedName name="MO_VIOLINAR1CARA">#REF!</definedName>
    <definedName name="MO_ZABALETAPISO">#REF!</definedName>
    <definedName name="MOACERA">#REF!</definedName>
    <definedName name="MOALBA">#REF!</definedName>
    <definedName name="MOBADEN">#REF!</definedName>
    <definedName name="MOBADENES">#REF!</definedName>
    <definedName name="MOBASECON">#REF!</definedName>
    <definedName name="MOBLOQUES">#REF!</definedName>
    <definedName name="MOCANTOS">#REF!</definedName>
    <definedName name="MOCAPATER">#REF!</definedName>
    <definedName name="MOCARETEO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CRI1520PARED">#REF!</definedName>
    <definedName name="MOCERIMP1520PARED">#REF!</definedName>
    <definedName name="MOCOLOCADIC">#REF!</definedName>
    <definedName name="MOCONTEN553015">#REF!</definedName>
    <definedName name="MOCONTENES">#REF!</definedName>
    <definedName name="MOCU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S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TRIAS">#REF!</definedName>
    <definedName name="MOEXCAVAR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INSTACCES">#REF!</definedName>
    <definedName name="MOINSTVENTANAS">#REF!</definedName>
    <definedName name="MOLABVARIAS">#REF!</definedName>
    <definedName name="MOLADRILLOS">#REF!</definedName>
    <definedName name="MOLAVADEROS">#REF!</definedName>
    <definedName name="MOLOSETATERRAZA">#REF!</definedName>
    <definedName name="MOMALLACICL">#REF!</definedName>
    <definedName name="MOMARMOL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EDRAS">#REF!</definedName>
    <definedName name="MOPINTURA">#REF!</definedName>
    <definedName name="MOPINTURAAGUA">#REF!</definedName>
    <definedName name="MOPINTURAMANT">#REF!</definedName>
    <definedName name="MOPISOCERCRI11520">#REF!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REGISTRO">#REF!</definedName>
    <definedName name="MOREGISTROS">#REF!</definedName>
    <definedName name="MOREJONADO">#REF!</definedName>
    <definedName name="MOREPELLO">#REF!</definedName>
    <definedName name="MORESANE">#REF!</definedName>
    <definedName name="MOREVEST">#REF!</definedName>
    <definedName name="MORFIN210">#REF!</definedName>
    <definedName name="MOSUBIRMAT">#REF!</definedName>
    <definedName name="MOTELE">#REF!</definedName>
    <definedName name="MOTERMTECHOS">#REF!</definedName>
    <definedName name="MOTRAMPA">#REF!</definedName>
    <definedName name="MOVACIADOS">#REF!</definedName>
    <definedName name="MOVARILLEROS">#REF!</definedName>
    <definedName name="MOVARIOS">#REF!</definedName>
    <definedName name="MOYESO">#REF!</definedName>
    <definedName name="MOZABALETAPISO">#REF!</definedName>
    <definedName name="MOZABALETATECHO">#REF!</definedName>
    <definedName name="NATILLA">'[1]Analisis de Costo'!#REF!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OP1CA">#REF!</definedName>
    <definedName name="OP1DE">#REF!</definedName>
    <definedName name="OP1EL">#REF!</definedName>
    <definedName name="OP1PI">#REF!</definedName>
    <definedName name="OP1PL">#REF!</definedName>
    <definedName name="OP1VA">#REF!</definedName>
    <definedName name="OP2CA">#REF!</definedName>
    <definedName name="OP2DE">#REF!</definedName>
    <definedName name="OP2EL">#REF!</definedName>
    <definedName name="OP2PI">#REF!</definedName>
    <definedName name="OP2PL">#REF!</definedName>
    <definedName name="OP2VA">#REF!</definedName>
    <definedName name="OPERMAN">#REF!</definedName>
    <definedName name="OPERPAL">#REF!</definedName>
    <definedName name="ORINAL12">#REF!</definedName>
    <definedName name="ORINALPEQ">#REF!</definedName>
    <definedName name="OXIDOROJO">#REF!</definedName>
    <definedName name="P12BLOCK12">#REF!</definedName>
    <definedName name="P12BLOCK6">#REF!</definedName>
    <definedName name="P12BLOCK8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M">#REF!</definedName>
    <definedName name="PALPUA14">#REF!</definedName>
    <definedName name="PALPUA16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EDRAS">#REF!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URAS">#REF!</definedName>
    <definedName name="PISOS">#REF!</definedName>
    <definedName name="PLADRILLO2X2X8">#REF!</definedName>
    <definedName name="PLADRILLO2X4X8">#REF!</definedName>
    <definedName name="PLAJ4040GRI">#REF!</definedName>
    <definedName name="PLAMPARAFLUORES24">#REF!</definedName>
    <definedName name="PLAMPARAFLUORESSUP2TDIFTRANS">#REF!</definedName>
    <definedName name="PLANTASELECT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RTACANDADO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OP">#REF!</definedName>
    <definedName name="PROY">#REF!</definedName>
    <definedName name="PSILICOOLCRI">#REF!</definedName>
    <definedName name="PSOLDADURA">#REF!</definedName>
    <definedName name="PTABLETAGRIS">#REF!</definedName>
    <definedName name="PTABLETAROJA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ROBLE">#REF!</definedName>
    <definedName name="PTAPANESPROBLE">#REF!</definedName>
    <definedName name="PTAPANVAIVENROBLE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PVC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LA">#REF!</definedName>
    <definedName name="REJILLAPISO">#REF!</definedName>
    <definedName name="REJILLAPISOALUM">#REF!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ELLOTECHO">'[1]Analisis de Costo'!#REF!</definedName>
    <definedName name="RESANE">'[1]Analisis de Costo'!#REF!</definedName>
    <definedName name="RETFRA">#REF!</definedName>
    <definedName name="RNCARQSA">#REF!</definedName>
    <definedName name="RNCJAGS">#REF!</definedName>
    <definedName name="ROBLEBRA">#REF!</definedName>
    <definedName name="ROSETA">#REF!</definedName>
    <definedName name="RUEDACAJABOLA3">#REF!</definedName>
    <definedName name="RUSTICO">#REF!</definedName>
    <definedName name="SALME">#N/A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NQUEAGUA">#REF!</definedName>
    <definedName name="TAPACISALUM2727">#REF!</definedName>
    <definedName name="TAPAINODNAT">#REF!</definedName>
    <definedName name="TAPE">#REF!</definedName>
    <definedName name="TAPE23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CA">#REF!</definedName>
    <definedName name="TCDE">#REF!</definedName>
    <definedName name="TCEL">#REF!</definedName>
    <definedName name="TCPI">#REF!</definedName>
    <definedName name="TCPL">#REF!</definedName>
    <definedName name="TCVA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HINNER">#REF!</definedName>
    <definedName name="TINACOS">#REF!</definedName>
    <definedName name="_xlnm.Print_Titles" localSheetId="0">PRESUPUESTO!$1:$9</definedName>
    <definedName name="TNC">#REF!</definedName>
    <definedName name="TNCCA">#REF!</definedName>
    <definedName name="TNCDE">#REF!</definedName>
    <definedName name="TNCEL">#REF!</definedName>
    <definedName name="TNCPI">#REF!</definedName>
    <definedName name="TNCPL">#REF!</definedName>
    <definedName name="TNCVA">#REF!</definedName>
    <definedName name="TOPEMARMOLITE">#REF!</definedName>
    <definedName name="TORN3X38">#REF!</definedName>
    <definedName name="TORNILLO">#REF!</definedName>
    <definedName name="TORNILLOSFIJARARAN">#REF!</definedName>
    <definedName name="TRANINSTVENTYPTA">#REF!</definedName>
    <definedName name="TRANSMINBARRO">#REF!</definedName>
    <definedName name="TRANSTEJA165000">#REF!</definedName>
    <definedName name="TRANSTEJA16INT">#REF!</definedName>
    <definedName name="TRATARMADERA">#REF!</definedName>
    <definedName name="TRIPLESEAL">#REF!</definedName>
    <definedName name="TUBCOB">#REF!</definedName>
    <definedName name="TUBCPVC">#REF!</definedName>
    <definedName name="TUBGAS">#REF!</definedName>
    <definedName name="TUBHG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OL">#REF!</definedName>
    <definedName name="TUBPOP">#REF!</definedName>
    <definedName name="TUBPVCDRE">#REF!</definedName>
    <definedName name="TUBPVCPRE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DOLAR">#REF!</definedName>
    <definedName name="USOSMADERA">#REF!</definedName>
    <definedName name="VACIADO">#REF!</definedName>
    <definedName name="VAIVEN">#REF!</definedName>
    <definedName name="VENPVC">#REF!</definedName>
    <definedName name="VENTANAS">#REF!</definedName>
    <definedName name="VIOLINAR1CARA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ZINC24">#REF!</definedName>
    <definedName name="ZINC26">#REF!</definedName>
    <definedName name="ZINC27">#REF!</definedName>
    <definedName name="ZINC3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1" i="3" l="1"/>
  <c r="G150" i="3"/>
  <c r="G147" i="3"/>
  <c r="G148" i="3"/>
  <c r="G146" i="3"/>
  <c r="G145" i="3"/>
  <c r="G144" i="3"/>
  <c r="G143" i="3"/>
  <c r="G142" i="3"/>
  <c r="G140" i="3"/>
  <c r="G139" i="3"/>
  <c r="F137" i="3"/>
  <c r="F136" i="3"/>
  <c r="F135" i="3"/>
  <c r="F134" i="3"/>
  <c r="F133" i="3"/>
  <c r="F132" i="3"/>
  <c r="G130" i="3"/>
  <c r="G128" i="3"/>
  <c r="G122" i="3"/>
  <c r="G118" i="3"/>
  <c r="G116" i="3"/>
  <c r="G114" i="3"/>
  <c r="G112" i="3"/>
  <c r="G107" i="3"/>
  <c r="G102" i="3"/>
  <c r="G100" i="3"/>
  <c r="G98" i="3"/>
  <c r="G63" i="3"/>
  <c r="G24" i="3"/>
  <c r="G14" i="3"/>
  <c r="F14" i="3"/>
  <c r="F94" i="3" l="1"/>
  <c r="F93" i="3"/>
  <c r="F91" i="3"/>
  <c r="F89" i="3"/>
  <c r="F87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1" i="3"/>
  <c r="F70" i="3"/>
  <c r="F60" i="3"/>
  <c r="F59" i="3"/>
  <c r="F58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2" i="3"/>
  <c r="F41" i="3"/>
  <c r="F39" i="3"/>
  <c r="F38" i="3"/>
  <c r="F36" i="3"/>
  <c r="F35" i="3"/>
  <c r="F34" i="3"/>
  <c r="F32" i="3" l="1"/>
  <c r="F31" i="3"/>
  <c r="F30" i="3" l="1"/>
  <c r="F29" i="3"/>
  <c r="F28" i="3"/>
  <c r="F122" i="3" l="1"/>
  <c r="F63" i="3"/>
  <c r="F62" i="3"/>
  <c r="F37" i="3"/>
  <c r="F19" i="3" l="1"/>
  <c r="F18" i="3"/>
  <c r="F128" i="3" l="1"/>
  <c r="F127" i="3"/>
  <c r="F126" i="3"/>
  <c r="F125" i="3"/>
  <c r="F121" i="3"/>
  <c r="F119" i="3"/>
  <c r="F118" i="3"/>
  <c r="F116" i="3"/>
  <c r="F114" i="3"/>
  <c r="F112" i="3"/>
  <c r="F111" i="3"/>
  <c r="F110" i="3"/>
  <c r="F109" i="3"/>
  <c r="F108" i="3"/>
  <c r="F107" i="3"/>
  <c r="F106" i="3"/>
  <c r="F105" i="3"/>
  <c r="F104" i="3"/>
  <c r="F103" i="3"/>
  <c r="F102" i="3"/>
  <c r="F100" i="3"/>
  <c r="F98" i="3"/>
  <c r="F97" i="3"/>
  <c r="F96" i="3"/>
  <c r="F92" i="3"/>
  <c r="F90" i="3"/>
  <c r="F79" i="3"/>
  <c r="F72" i="3"/>
  <c r="F69" i="3"/>
  <c r="F68" i="3"/>
  <c r="F67" i="3"/>
  <c r="F66" i="3"/>
  <c r="F64" i="3"/>
  <c r="F61" i="3"/>
  <c r="F27" i="3"/>
  <c r="F26" i="3"/>
  <c r="F25" i="3"/>
  <c r="F24" i="3"/>
  <c r="F23" i="3"/>
  <c r="F22" i="3"/>
  <c r="F21" i="3"/>
  <c r="F20" i="3"/>
  <c r="F16" i="3"/>
  <c r="A16" i="3"/>
  <c r="A26" i="3" s="1"/>
  <c r="A27" i="3" s="1"/>
  <c r="F15" i="3"/>
  <c r="F13" i="3"/>
  <c r="F12" i="3"/>
  <c r="A12" i="3"/>
  <c r="A13" i="3" s="1"/>
</calcChain>
</file>

<file path=xl/sharedStrings.xml><?xml version="1.0" encoding="utf-8"?>
<sst xmlns="http://schemas.openxmlformats.org/spreadsheetml/2006/main" count="313" uniqueCount="197">
  <si>
    <t>CORPORACIÓN DEL ACUEDUCTO Y ALCANTARILLADO DE SANTO DOMINGO</t>
  </si>
  <si>
    <t>* * * C. A. A. S. D. * * *</t>
  </si>
  <si>
    <t>DIRECCIÓN DE INGENIERÍA</t>
  </si>
  <si>
    <t>DEPARTAMENTO DE COSTOS Y ESPECIFICACIONES</t>
  </si>
  <si>
    <t>PRESUPUESTO: RED DE DISTRIBUCION DE AGUA POTABLE PARA ABASTECER EL ENSANCHE LAHNA GAUTIER, SECTOR CRISTO REY. DISTRITO NACIONAL (Departamento Noroeste)</t>
  </si>
  <si>
    <t>No.</t>
  </si>
  <si>
    <t>Descripción</t>
  </si>
  <si>
    <t>Cantidad</t>
  </si>
  <si>
    <t>Unidad</t>
  </si>
  <si>
    <t>Precio RD$</t>
  </si>
  <si>
    <t>Costo RD$</t>
  </si>
  <si>
    <t>Subtotal</t>
  </si>
  <si>
    <t>TRABAJOS PRELIMINARES:</t>
  </si>
  <si>
    <t>Replanteo</t>
  </si>
  <si>
    <t>ML</t>
  </si>
  <si>
    <t>Caseta de materiales</t>
  </si>
  <si>
    <t>PA</t>
  </si>
  <si>
    <t>1.3.-</t>
  </si>
  <si>
    <t>Letrero de Identificacion de Obra (Pagar Contrafactura)</t>
  </si>
  <si>
    <t>MOVIMIENTO DE TIERRA:</t>
  </si>
  <si>
    <t>2.1.-</t>
  </si>
  <si>
    <t>Excavacion con:</t>
  </si>
  <si>
    <t>2.1.1.-</t>
  </si>
  <si>
    <t>Retro-excavadora de Esteras en Material no Clasificado  (80%)</t>
  </si>
  <si>
    <t>M3</t>
  </si>
  <si>
    <t>2.1.2.-</t>
  </si>
  <si>
    <t>Compresor en Roca Dura (20%)</t>
  </si>
  <si>
    <t>2.2.-</t>
  </si>
  <si>
    <t>Suministro y Colocación Asiento de Arena</t>
  </si>
  <si>
    <t>2.3.-</t>
  </si>
  <si>
    <t xml:space="preserve">Relleno Compactado con Maquito  </t>
  </si>
  <si>
    <t>2.4.-</t>
  </si>
  <si>
    <t xml:space="preserve">Suministro de Material Para Relleno </t>
  </si>
  <si>
    <t>2.5.-</t>
  </si>
  <si>
    <t xml:space="preserve">Bote de Material Sobrante </t>
  </si>
  <si>
    <t>2.6.-</t>
  </si>
  <si>
    <t>Corte de Asfalto C/Maquina, e=2''</t>
  </si>
  <si>
    <t>SUMINISTRO DE TUBERÍAS Y PIEZAS ESPECIALES:</t>
  </si>
  <si>
    <t>Tuberias de:</t>
  </si>
  <si>
    <t>3.1.1.-</t>
  </si>
  <si>
    <t>Ø6'' PVC SDR-26 Con Junta de Goma</t>
  </si>
  <si>
    <t>3.1.2.-</t>
  </si>
  <si>
    <t>Ø4'' PVC SDR-26 Con Junta de Goma</t>
  </si>
  <si>
    <t>3.1.3.-</t>
  </si>
  <si>
    <t>Ø3'' PVC SDR-21 Con Junta de Goma</t>
  </si>
  <si>
    <t>3.2.-</t>
  </si>
  <si>
    <t>Silleta de:</t>
  </si>
  <si>
    <t>3.2.1.-</t>
  </si>
  <si>
    <t>Ø24'' x Ø6'' Acero</t>
  </si>
  <si>
    <t>UD</t>
  </si>
  <si>
    <t>3.3.-</t>
  </si>
  <si>
    <t>Tee de:</t>
  </si>
  <si>
    <t>Ø6'' x Ø6'' Acero</t>
  </si>
  <si>
    <t>3.2.2.-</t>
  </si>
  <si>
    <t>Ø6'' x Ø4'' Acero</t>
  </si>
  <si>
    <t>3.2.3.-</t>
  </si>
  <si>
    <t>Ø6'' x Ø3'' Acero</t>
  </si>
  <si>
    <t>3.2.4.-</t>
  </si>
  <si>
    <t>Ø4'' x Ø4'' Acero</t>
  </si>
  <si>
    <t>3.2.5.-</t>
  </si>
  <si>
    <t>Ø3'' x Ø3'' Acero</t>
  </si>
  <si>
    <t>3.2.6.-</t>
  </si>
  <si>
    <t>Ø3'' x Ø3'' Pvc</t>
  </si>
  <si>
    <t>3.4.-</t>
  </si>
  <si>
    <t>Codos de:</t>
  </si>
  <si>
    <t>3.4.1.-</t>
  </si>
  <si>
    <t>Ø6'' x 90° Acero</t>
  </si>
  <si>
    <t>3.4.2.-</t>
  </si>
  <si>
    <t>Ø6" x 45° Acero</t>
  </si>
  <si>
    <t>3.4.3.-</t>
  </si>
  <si>
    <t>Ø6'' x 22.5° Acero</t>
  </si>
  <si>
    <t>3.4.4.-</t>
  </si>
  <si>
    <t>Ø4'' x 45° Pvc</t>
  </si>
  <si>
    <t>3.4.5.-</t>
  </si>
  <si>
    <t>Ø4'' x 22.5° Pvc</t>
  </si>
  <si>
    <t>3.4.6.-</t>
  </si>
  <si>
    <t>Ø3'' x 90° Pvc</t>
  </si>
  <si>
    <t>3.4.7.-</t>
  </si>
  <si>
    <t>Ø3'' x 45° Pvc</t>
  </si>
  <si>
    <t>3.4.8.-</t>
  </si>
  <si>
    <t>Ø3'' x 22.5° Pvc</t>
  </si>
  <si>
    <t>3.5.-</t>
  </si>
  <si>
    <t>Cruz de:</t>
  </si>
  <si>
    <t>3.5.1.-</t>
  </si>
  <si>
    <t>3.6.-</t>
  </si>
  <si>
    <t>Tapon de:</t>
  </si>
  <si>
    <t>3.6.1.-</t>
  </si>
  <si>
    <t>Ø3''  PVC</t>
  </si>
  <si>
    <t>3.7.-</t>
  </si>
  <si>
    <t>Reduccion de:</t>
  </si>
  <si>
    <t>3.7.1.-</t>
  </si>
  <si>
    <t>3.7.2.-</t>
  </si>
  <si>
    <t>3.8.-</t>
  </si>
  <si>
    <t>Juntas Dresser de:</t>
  </si>
  <si>
    <t>3.8.1.-</t>
  </si>
  <si>
    <t>Ø6''</t>
  </si>
  <si>
    <t>3.8.2.-</t>
  </si>
  <si>
    <t>Ø4''</t>
  </si>
  <si>
    <t>3.8.3.-</t>
  </si>
  <si>
    <t>Ø3''</t>
  </si>
  <si>
    <t>Valvulas de Compuerta de:</t>
  </si>
  <si>
    <t xml:space="preserve"> Ø6'' H.F. Platillada, Completa (Marca URREA, AVK o Similar)</t>
  </si>
  <si>
    <t>Caja Telescópica</t>
  </si>
  <si>
    <t>4.-</t>
  </si>
  <si>
    <t>COLOCACIÓN DE TUBERÍAS Y PIEZAS ESPECIALES:</t>
  </si>
  <si>
    <t>4.1.-</t>
  </si>
  <si>
    <t>4.1.1.-</t>
  </si>
  <si>
    <t>4.1.2.-</t>
  </si>
  <si>
    <t>4.1.3.-</t>
  </si>
  <si>
    <t>4.2.-</t>
  </si>
  <si>
    <t>4.2.1.-</t>
  </si>
  <si>
    <t>4.3.-</t>
  </si>
  <si>
    <t>4.3.1.-</t>
  </si>
  <si>
    <t>4.3.2.-</t>
  </si>
  <si>
    <t>4.3.3.-</t>
  </si>
  <si>
    <t>4.3.4.-</t>
  </si>
  <si>
    <t>4.3.5.-</t>
  </si>
  <si>
    <t>4.3.6.-</t>
  </si>
  <si>
    <t>Ø3'' x Ø3'' PVC</t>
  </si>
  <si>
    <t>4.4.-</t>
  </si>
  <si>
    <t>4.4.1.-</t>
  </si>
  <si>
    <t>4.4.2.-</t>
  </si>
  <si>
    <t>4.4.3.-</t>
  </si>
  <si>
    <t>4.4.4.-</t>
  </si>
  <si>
    <t>4.4.5.-</t>
  </si>
  <si>
    <t>4.4.6.-</t>
  </si>
  <si>
    <t>4.4.7.-</t>
  </si>
  <si>
    <t>4.4.8.-</t>
  </si>
  <si>
    <t>4.5.-</t>
  </si>
  <si>
    <t>4.5.1.-</t>
  </si>
  <si>
    <t>4.6.-</t>
  </si>
  <si>
    <t>4.6.1.-</t>
  </si>
  <si>
    <t>4.6.2.-</t>
  </si>
  <si>
    <t>4.7.-</t>
  </si>
  <si>
    <t>4.7.1.-</t>
  </si>
  <si>
    <t>4.7.2.-</t>
  </si>
  <si>
    <t>5.-</t>
  </si>
  <si>
    <t>CEMENTO SOLVENTE</t>
  </si>
  <si>
    <t>GALON</t>
  </si>
  <si>
    <t>ANCLAJE DE PIEZAS EN H. S.</t>
  </si>
  <si>
    <t>7.-</t>
  </si>
  <si>
    <t>TRANSPORTE INTERNO TUBERÍAS DE :</t>
  </si>
  <si>
    <t>7.1.-</t>
  </si>
  <si>
    <t xml:space="preserve">Ø8'' PVC SDR-26 </t>
  </si>
  <si>
    <t>7.2.-</t>
  </si>
  <si>
    <t xml:space="preserve">Ø6'' PVC SDR-26 </t>
  </si>
  <si>
    <t>7.3.-</t>
  </si>
  <si>
    <t xml:space="preserve">Ø4'' PVC SDR-26 </t>
  </si>
  <si>
    <t>8.-</t>
  </si>
  <si>
    <t>PRUEBA HIDROSTÁTICA TUBERÍAS DE:</t>
  </si>
  <si>
    <t>8.1.-</t>
  </si>
  <si>
    <t>8.2.-</t>
  </si>
  <si>
    <t>8.3.-</t>
  </si>
  <si>
    <t>Ø3'' PVC SDR-21</t>
  </si>
  <si>
    <t>9.-</t>
  </si>
  <si>
    <t>ACOMETIDAS DOMICILIARIAS PROMEDIO DE Ø3/4'' ( Con Clamps de Acero y Caja Ovalada)</t>
  </si>
  <si>
    <t>10.-</t>
  </si>
  <si>
    <t>SUMINISTRO E INSTALACIÓN HIDRANTE DE Ø6" x Ø4"</t>
  </si>
  <si>
    <t>11.-</t>
  </si>
  <si>
    <t>REPARACIÓN DE SERVICIOS EXISTENTES (Cubicar esta partida detallando las actividades realizadas) (Cubicar Desglosado)</t>
  </si>
  <si>
    <t>12.-</t>
  </si>
  <si>
    <t>REPOSICIÓN DE:</t>
  </si>
  <si>
    <t>12.1.-</t>
  </si>
  <si>
    <t>Asfalto, e=2" (80%)</t>
  </si>
  <si>
    <t>M2</t>
  </si>
  <si>
    <t>12.2.-</t>
  </si>
  <si>
    <t>Hormigon Simple (20%)</t>
  </si>
  <si>
    <t>13.-</t>
  </si>
  <si>
    <t>SEÑALIZACIÓN Y MANEJO DE TRANSITO:</t>
  </si>
  <si>
    <t>13.1.-</t>
  </si>
  <si>
    <t>Confeccion e instalacion de señales para desvio de trafico (Incluye el Uso de Tanque de 55 Gls.)</t>
  </si>
  <si>
    <t>13.2.-</t>
  </si>
  <si>
    <t>Uso Cinta Aviso de Peligro</t>
  </si>
  <si>
    <t>13.3.-</t>
  </si>
  <si>
    <t>Uso de Letreros de Aviso de Obra</t>
  </si>
  <si>
    <t>13.4.-</t>
  </si>
  <si>
    <t>Personal de apoyo para manejo de trafico en Horario Diurno, Nocturno y Dias Feriados (4.00 Hombres x 12.00 dias/noches)</t>
  </si>
  <si>
    <t>DIAS</t>
  </si>
  <si>
    <t xml:space="preserve">SUB TOTAL COSTOS DIRECTOS </t>
  </si>
  <si>
    <t>DIRECCIÓN TÉCNICA</t>
  </si>
  <si>
    <t>GASTOS ADMINISTRATIVOS</t>
  </si>
  <si>
    <t>SEGURO Y FIANZA</t>
  </si>
  <si>
    <t>TRANSPORTE</t>
  </si>
  <si>
    <t>LEY # 6/86</t>
  </si>
  <si>
    <t>SUPERVISIÓN C.A.A.S.D.</t>
  </si>
  <si>
    <t>TOTAL DE GASTOS INDIRECTOS</t>
  </si>
  <si>
    <t>SUBTOTAL GENERAL EN RD$</t>
  </si>
  <si>
    <t>PRESERVACIÓN, MANTENIMIENTO Y CONSERVACIÓN DE CUENCAS</t>
  </si>
  <si>
    <t>EQUIPAMIENTO CAASD</t>
  </si>
  <si>
    <t>ITBIS DIRECCIÓN TÉCNICA</t>
  </si>
  <si>
    <t>IMPREVISTOS</t>
  </si>
  <si>
    <t>CODIA</t>
  </si>
  <si>
    <t>PRUEBA DE COMPACTACIÓN           (Presentar Facturas)</t>
  </si>
  <si>
    <t>TRANSPORTE DE EQUIPOS
(IDA Y VUELTA) Presentar facturas</t>
  </si>
  <si>
    <t>TOTAL GENERAL A CONTRATAR</t>
  </si>
  <si>
    <t>Ø8''</t>
  </si>
  <si>
    <t>CAASD-CCC-LPN-2025-0008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</si>
</sst>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0_);_(* \(#,##0.00\);_(* \-??_);_(@_)"/>
    <numFmt numFmtId="165" formatCode="_(\$* #,##0.00_);_(\$* \(#,##0.00\);_(\$* \-??_);_(@_)"/>
    <numFmt numFmtId="166" formatCode="_-* #,##0.00\ _€_-;\-* #,##0.00\ _€_-;_-* \-??\ _€_-;_-@_-"/>
    <numFmt numFmtId="167" formatCode="_-* #,##0.00_-;\-* #,##0.00_-;_-* \-??_-;_-@_-"/>
    <numFmt numFmtId="168" formatCode="#,##0.\-"/>
    <numFmt numFmtId="169" formatCode="0.0&quot;.-&quot;"/>
    <numFmt numFmtId="170" formatCode="0.0\.0&quot;.-&quot;"/>
    <numFmt numFmtId="171" formatCode="[$-1C0A]#,##0.00_);[Red]\(#,##0.00\)"/>
    <numFmt numFmtId="172" formatCode="0.00_);\(0.00\)"/>
    <numFmt numFmtId="173" formatCode="_(* #,##0.000000_);_(* \(#,##0.000000\);_(* \-??????_);_(@_)"/>
    <numFmt numFmtId="174" formatCode="0.0%"/>
    <numFmt numFmtId="175" formatCode="#,##0.#&quot;.-&quot;"/>
  </numFmts>
  <fonts count="2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12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sz val="14"/>
      <name val="Times New Roman"/>
      <family val="1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</borders>
  <cellStyleXfs count="38">
    <xf numFmtId="0" fontId="0" fillId="0" borderId="0"/>
    <xf numFmtId="167" fontId="20" fillId="0" borderId="0" applyBorder="0" applyProtection="0"/>
    <xf numFmtId="9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5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20" fillId="0" borderId="0" applyBorder="0" applyProtection="0"/>
    <xf numFmtId="0" fontId="20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20" fillId="0" borderId="0" applyBorder="0" applyProtection="0"/>
    <xf numFmtId="164" fontId="20" fillId="0" borderId="0" applyBorder="0" applyProtection="0"/>
    <xf numFmtId="166" fontId="1" fillId="0" borderId="0" applyBorder="0" applyProtection="0"/>
    <xf numFmtId="164" fontId="2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" fillId="0" borderId="0"/>
  </cellStyleXfs>
  <cellXfs count="149">
    <xf numFmtId="0" fontId="0" fillId="0" borderId="0" xfId="0"/>
    <xf numFmtId="0" fontId="6" fillId="0" borderId="0" xfId="24" applyFont="1" applyAlignment="1">
      <alignment vertical="center" wrapText="1"/>
    </xf>
    <xf numFmtId="167" fontId="6" fillId="0" borderId="0" xfId="1" applyFont="1" applyBorder="1" applyAlignment="1" applyProtection="1">
      <alignment vertical="center" wrapText="1"/>
    </xf>
    <xf numFmtId="0" fontId="7" fillId="0" borderId="0" xfId="24" applyFont="1" applyAlignment="1">
      <alignment horizontal="center" vertical="center" wrapText="1"/>
    </xf>
    <xf numFmtId="0" fontId="8" fillId="0" borderId="0" xfId="24" applyFont="1" applyAlignment="1">
      <alignment vertical="center" wrapText="1"/>
    </xf>
    <xf numFmtId="167" fontId="7" fillId="0" borderId="0" xfId="1" applyFont="1" applyBorder="1" applyAlignment="1" applyProtection="1">
      <alignment vertical="center" wrapText="1"/>
    </xf>
    <xf numFmtId="0" fontId="11" fillId="0" borderId="0" xfId="24" applyFont="1" applyAlignment="1">
      <alignment vertical="center" wrapText="1"/>
    </xf>
    <xf numFmtId="167" fontId="11" fillId="0" borderId="0" xfId="1" applyFont="1" applyBorder="1" applyAlignment="1" applyProtection="1">
      <alignment vertical="center" wrapText="1"/>
    </xf>
    <xf numFmtId="0" fontId="10" fillId="0" borderId="3" xfId="24" applyFont="1" applyBorder="1" applyAlignment="1">
      <alignment horizontal="center" vertical="center" wrapText="1"/>
    </xf>
    <xf numFmtId="0" fontId="10" fillId="0" borderId="4" xfId="24" applyFont="1" applyBorder="1" applyAlignment="1">
      <alignment horizontal="center" vertical="center" wrapText="1"/>
    </xf>
    <xf numFmtId="167" fontId="10" fillId="0" borderId="4" xfId="1" applyFont="1" applyBorder="1" applyAlignment="1" applyProtection="1">
      <alignment vertical="center" wrapText="1"/>
    </xf>
    <xf numFmtId="0" fontId="10" fillId="0" borderId="5" xfId="24" applyFont="1" applyBorder="1" applyAlignment="1">
      <alignment horizontal="center" vertical="center" wrapText="1"/>
    </xf>
    <xf numFmtId="0" fontId="8" fillId="0" borderId="6" xfId="24" applyFont="1" applyBorder="1" applyAlignment="1">
      <alignment horizontal="right" vertical="center" wrapText="1"/>
    </xf>
    <xf numFmtId="0" fontId="8" fillId="0" borderId="2" xfId="24" applyFont="1" applyBorder="1" applyAlignment="1">
      <alignment vertical="center" wrapText="1"/>
    </xf>
    <xf numFmtId="164" fontId="8" fillId="0" borderId="2" xfId="3" applyFont="1" applyBorder="1" applyAlignment="1" applyProtection="1">
      <alignment vertical="center" wrapText="1"/>
    </xf>
    <xf numFmtId="0" fontId="8" fillId="0" borderId="2" xfId="24" applyFont="1" applyBorder="1" applyAlignment="1">
      <alignment horizontal="center" vertical="center" wrapText="1"/>
    </xf>
    <xf numFmtId="167" fontId="8" fillId="0" borderId="2" xfId="1" applyFont="1" applyBorder="1" applyAlignment="1" applyProtection="1">
      <alignment vertical="center" wrapText="1"/>
    </xf>
    <xf numFmtId="164" fontId="7" fillId="0" borderId="7" xfId="24" applyNumberFormat="1" applyFont="1" applyBorder="1" applyAlignment="1">
      <alignment vertical="center" wrapText="1"/>
    </xf>
    <xf numFmtId="168" fontId="10" fillId="0" borderId="6" xfId="24" applyNumberFormat="1" applyFont="1" applyBorder="1" applyAlignment="1">
      <alignment horizontal="right" vertical="center" wrapText="1"/>
    </xf>
    <xf numFmtId="0" fontId="10" fillId="0" borderId="2" xfId="24" applyFont="1" applyBorder="1" applyAlignment="1">
      <alignment vertical="center" wrapText="1"/>
    </xf>
    <xf numFmtId="0" fontId="8" fillId="0" borderId="7" xfId="24" applyFont="1" applyBorder="1" applyAlignment="1">
      <alignment vertical="center" wrapText="1"/>
    </xf>
    <xf numFmtId="0" fontId="12" fillId="0" borderId="0" xfId="24" applyFont="1" applyAlignment="1">
      <alignment vertical="center" wrapText="1"/>
    </xf>
    <xf numFmtId="169" fontId="13" fillId="0" borderId="6" xfId="0" applyNumberFormat="1" applyFont="1" applyBorder="1" applyAlignment="1">
      <alignment horizontal="right" vertical="center"/>
    </xf>
    <xf numFmtId="164" fontId="8" fillId="0" borderId="2" xfId="3" applyFont="1" applyBorder="1" applyAlignment="1" applyProtection="1">
      <alignment vertical="center"/>
    </xf>
    <xf numFmtId="0" fontId="10" fillId="0" borderId="6" xfId="24" applyFont="1" applyBorder="1" applyAlignment="1">
      <alignment horizontal="right" vertical="center" wrapText="1"/>
    </xf>
    <xf numFmtId="0" fontId="14" fillId="0" borderId="2" xfId="24" applyFont="1" applyBorder="1" applyAlignment="1">
      <alignment horizontal="center" vertical="center" wrapText="1"/>
    </xf>
    <xf numFmtId="167" fontId="14" fillId="0" borderId="2" xfId="1" applyFont="1" applyBorder="1" applyAlignment="1" applyProtection="1">
      <alignment vertical="center" wrapText="1"/>
    </xf>
    <xf numFmtId="0" fontId="15" fillId="0" borderId="7" xfId="24" applyFont="1" applyBorder="1" applyAlignment="1">
      <alignment horizontal="center" vertical="center" wrapText="1"/>
    </xf>
    <xf numFmtId="0" fontId="9" fillId="0" borderId="7" xfId="24" applyFont="1" applyBorder="1" applyAlignment="1">
      <alignment vertical="center" wrapText="1"/>
    </xf>
    <xf numFmtId="0" fontId="8" fillId="0" borderId="2" xfId="24" applyFont="1" applyBorder="1" applyAlignment="1">
      <alignment horizontal="left" vertical="center" wrapText="1"/>
    </xf>
    <xf numFmtId="167" fontId="8" fillId="0" borderId="2" xfId="1" applyFont="1" applyBorder="1" applyAlignment="1" applyProtection="1">
      <alignment vertical="center"/>
    </xf>
    <xf numFmtId="0" fontId="10" fillId="0" borderId="2" xfId="24" applyFont="1" applyBorder="1" applyAlignment="1">
      <alignment horizontal="left" vertical="center" wrapText="1"/>
    </xf>
    <xf numFmtId="169" fontId="4" fillId="0" borderId="6" xfId="0" applyNumberFormat="1" applyFont="1" applyBorder="1" applyAlignment="1">
      <alignment horizontal="right" vertical="center"/>
    </xf>
    <xf numFmtId="4" fontId="12" fillId="0" borderId="0" xfId="24" applyNumberFormat="1" applyFont="1" applyAlignment="1">
      <alignment vertical="center" wrapText="1"/>
    </xf>
    <xf numFmtId="170" fontId="4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70" fontId="13" fillId="0" borderId="6" xfId="0" applyNumberFormat="1" applyFont="1" applyBorder="1" applyAlignment="1">
      <alignment horizontal="right" vertical="center"/>
    </xf>
    <xf numFmtId="170" fontId="13" fillId="0" borderId="8" xfId="0" applyNumberFormat="1" applyFont="1" applyBorder="1" applyAlignment="1">
      <alignment horizontal="right" vertical="center"/>
    </xf>
    <xf numFmtId="0" fontId="8" fillId="0" borderId="9" xfId="24" applyFont="1" applyBorder="1" applyAlignment="1">
      <alignment horizontal="left" vertical="center" wrapText="1"/>
    </xf>
    <xf numFmtId="164" fontId="8" fillId="0" borderId="9" xfId="3" applyFont="1" applyBorder="1" applyAlignment="1" applyProtection="1">
      <alignment vertical="center" wrapText="1"/>
    </xf>
    <xf numFmtId="0" fontId="8" fillId="0" borderId="9" xfId="24" applyFont="1" applyBorder="1" applyAlignment="1">
      <alignment horizontal="center" vertical="center" wrapText="1"/>
    </xf>
    <xf numFmtId="167" fontId="8" fillId="0" borderId="9" xfId="1" applyFont="1" applyBorder="1" applyAlignment="1" applyProtection="1">
      <alignment vertical="center" wrapText="1"/>
    </xf>
    <xf numFmtId="164" fontId="8" fillId="0" borderId="9" xfId="3" applyFont="1" applyBorder="1" applyAlignment="1" applyProtection="1">
      <alignment vertical="center"/>
    </xf>
    <xf numFmtId="164" fontId="7" fillId="0" borderId="10" xfId="24" applyNumberFormat="1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64" fontId="17" fillId="0" borderId="7" xfId="3" applyFont="1" applyBorder="1" applyAlignment="1" applyProtection="1">
      <alignment vertical="center"/>
    </xf>
    <xf numFmtId="0" fontId="12" fillId="0" borderId="11" xfId="24" applyFont="1" applyBorder="1" applyAlignment="1">
      <alignment vertical="center" wrapText="1"/>
    </xf>
    <xf numFmtId="168" fontId="8" fillId="0" borderId="6" xfId="24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68" fontId="4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67" fontId="8" fillId="2" borderId="2" xfId="1" applyFont="1" applyFill="1" applyBorder="1" applyAlignment="1" applyProtection="1">
      <alignment vertical="center"/>
    </xf>
    <xf numFmtId="0" fontId="1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7" fillId="0" borderId="5" xfId="3" applyFont="1" applyBorder="1" applyAlignment="1" applyProtection="1">
      <alignment vertical="center" wrapText="1"/>
    </xf>
    <xf numFmtId="0" fontId="8" fillId="0" borderId="12" xfId="34" applyFont="1" applyBorder="1" applyAlignment="1">
      <alignment horizontal="right" vertical="center" wrapText="1"/>
    </xf>
    <xf numFmtId="0" fontId="7" fillId="0" borderId="13" xfId="24" applyFont="1" applyBorder="1" applyAlignment="1">
      <alignment horizontal="center" vertical="center" wrapText="1"/>
    </xf>
    <xf numFmtId="167" fontId="8" fillId="0" borderId="13" xfId="1" applyFont="1" applyBorder="1" applyAlignment="1" applyProtection="1">
      <alignment vertical="center" wrapText="1"/>
    </xf>
    <xf numFmtId="171" fontId="8" fillId="0" borderId="13" xfId="34" applyNumberFormat="1" applyFont="1" applyBorder="1" applyAlignment="1">
      <alignment vertical="center" wrapText="1"/>
    </xf>
    <xf numFmtId="164" fontId="7" fillId="0" borderId="14" xfId="3" applyFont="1" applyBorder="1" applyAlignment="1" applyProtection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72" fontId="18" fillId="0" borderId="2" xfId="0" applyNumberFormat="1" applyFont="1" applyBorder="1" applyAlignment="1">
      <alignment horizontal="right" vertical="center"/>
    </xf>
    <xf numFmtId="9" fontId="18" fillId="0" borderId="2" xfId="2" applyFont="1" applyBorder="1" applyAlignment="1" applyProtection="1">
      <alignment horizontal="center" vertical="center"/>
    </xf>
    <xf numFmtId="172" fontId="18" fillId="0" borderId="2" xfId="0" applyNumberFormat="1" applyFont="1" applyBorder="1" applyAlignment="1">
      <alignment vertical="center"/>
    </xf>
    <xf numFmtId="164" fontId="18" fillId="0" borderId="2" xfId="3" applyFont="1" applyBorder="1" applyAlignment="1" applyProtection="1">
      <alignment vertical="center"/>
    </xf>
    <xf numFmtId="173" fontId="18" fillId="0" borderId="7" xfId="3" applyNumberFormat="1" applyFont="1" applyBorder="1" applyAlignment="1" applyProtection="1">
      <alignment vertical="center"/>
    </xf>
    <xf numFmtId="0" fontId="18" fillId="0" borderId="6" xfId="0" applyFont="1" applyBorder="1" applyAlignment="1">
      <alignment horizontal="right" vertical="center"/>
    </xf>
    <xf numFmtId="174" fontId="18" fillId="0" borderId="2" xfId="2" applyNumberFormat="1" applyFont="1" applyBorder="1" applyAlignment="1" applyProtection="1">
      <alignment horizontal="center" vertical="center"/>
    </xf>
    <xf numFmtId="10" fontId="18" fillId="0" borderId="2" xfId="2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vertical="center"/>
    </xf>
    <xf numFmtId="164" fontId="18" fillId="0" borderId="7" xfId="0" applyNumberFormat="1" applyFont="1" applyBorder="1" applyAlignment="1">
      <alignment vertical="center"/>
    </xf>
    <xf numFmtId="164" fontId="7" fillId="0" borderId="5" xfId="5" applyNumberFormat="1" applyFont="1" applyBorder="1" applyAlignment="1" applyProtection="1">
      <alignment vertical="center" wrapText="1"/>
    </xf>
    <xf numFmtId="0" fontId="7" fillId="0" borderId="15" xfId="34" applyFont="1" applyBorder="1" applyAlignment="1">
      <alignment horizontal="center" vertical="center" wrapText="1"/>
    </xf>
    <xf numFmtId="0" fontId="7" fillId="0" borderId="16" xfId="34" applyFont="1" applyBorder="1" applyAlignment="1">
      <alignment horizontal="center" vertical="center" wrapText="1"/>
    </xf>
    <xf numFmtId="164" fontId="7" fillId="0" borderId="17" xfId="5" applyNumberFormat="1" applyFont="1" applyBorder="1" applyAlignment="1" applyProtection="1">
      <alignment vertical="center" wrapText="1"/>
    </xf>
    <xf numFmtId="0" fontId="13" fillId="0" borderId="18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9" fontId="18" fillId="0" borderId="1" xfId="2" applyFont="1" applyBorder="1" applyAlignment="1" applyProtection="1">
      <alignment horizontal="center" vertical="center"/>
    </xf>
    <xf numFmtId="164" fontId="17" fillId="0" borderId="19" xfId="3" applyFont="1" applyBorder="1" applyAlignment="1" applyProtection="1">
      <alignment vertical="center"/>
    </xf>
    <xf numFmtId="0" fontId="1" fillId="0" borderId="0" xfId="0" applyFont="1"/>
    <xf numFmtId="0" fontId="13" fillId="0" borderId="1" xfId="0" applyFont="1" applyBorder="1" applyAlignment="1">
      <alignment vertical="center"/>
    </xf>
    <xf numFmtId="9" fontId="13" fillId="0" borderId="1" xfId="0" applyNumberFormat="1" applyFont="1" applyBorder="1" applyAlignment="1">
      <alignment vertical="center"/>
    </xf>
    <xf numFmtId="174" fontId="18" fillId="0" borderId="1" xfId="2" applyNumberFormat="1" applyFont="1" applyBorder="1" applyAlignment="1" applyProtection="1">
      <alignment horizontal="center" vertical="center"/>
    </xf>
    <xf numFmtId="0" fontId="18" fillId="0" borderId="1" xfId="28" applyFont="1" applyBorder="1" applyAlignment="1">
      <alignment vertical="center" wrapText="1"/>
    </xf>
    <xf numFmtId="4" fontId="18" fillId="0" borderId="1" xfId="2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/>
    </xf>
    <xf numFmtId="4" fontId="18" fillId="0" borderId="20" xfId="2" applyNumberFormat="1" applyFont="1" applyBorder="1" applyAlignment="1" applyProtection="1">
      <alignment horizontal="center" vertical="center"/>
    </xf>
    <xf numFmtId="0" fontId="18" fillId="0" borderId="20" xfId="0" applyFont="1" applyBorder="1" applyAlignment="1">
      <alignment horizontal="center" vertical="center"/>
    </xf>
    <xf numFmtId="4" fontId="18" fillId="0" borderId="20" xfId="0" applyNumberFormat="1" applyFont="1" applyBorder="1" applyAlignment="1">
      <alignment vertical="center"/>
    </xf>
    <xf numFmtId="167" fontId="8" fillId="0" borderId="0" xfId="1" applyFont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9" fillId="0" borderId="0" xfId="24" applyFont="1" applyAlignment="1">
      <alignment vertical="center" wrapText="1"/>
    </xf>
    <xf numFmtId="167" fontId="9" fillId="0" borderId="0" xfId="1" applyFont="1" applyBorder="1" applyAlignment="1" applyProtection="1">
      <alignment vertical="center" wrapText="1"/>
    </xf>
    <xf numFmtId="0" fontId="8" fillId="0" borderId="0" xfId="24" applyFont="1" applyAlignment="1">
      <alignment horizontal="left" vertical="center" wrapText="1"/>
    </xf>
    <xf numFmtId="0" fontId="10" fillId="0" borderId="0" xfId="24" applyFont="1" applyAlignment="1">
      <alignment horizontal="left" vertical="center" wrapText="1"/>
    </xf>
    <xf numFmtId="167" fontId="19" fillId="0" borderId="0" xfId="1" applyFont="1" applyBorder="1" applyAlignment="1" applyProtection="1">
      <alignment horizontal="center" vertical="center"/>
    </xf>
    <xf numFmtId="175" fontId="8" fillId="0" borderId="6" xfId="24" applyNumberFormat="1" applyFont="1" applyBorder="1" applyAlignment="1">
      <alignment horizontal="right" vertical="center" wrapText="1"/>
    </xf>
    <xf numFmtId="4" fontId="8" fillId="0" borderId="2" xfId="24" applyNumberFormat="1" applyFont="1" applyBorder="1" applyAlignment="1">
      <alignment horizontal="center" vertical="center" wrapText="1"/>
    </xf>
    <xf numFmtId="167" fontId="21" fillId="0" borderId="0" xfId="1" applyFont="1" applyBorder="1" applyProtection="1"/>
    <xf numFmtId="167" fontId="22" fillId="0" borderId="0" xfId="1" applyFont="1" applyBorder="1" applyProtection="1"/>
    <xf numFmtId="0" fontId="23" fillId="0" borderId="0" xfId="24" applyFont="1" applyAlignment="1">
      <alignment vertical="center" wrapText="1"/>
    </xf>
    <xf numFmtId="0" fontId="23" fillId="0" borderId="0" xfId="0" applyFont="1" applyAlignment="1">
      <alignment vertical="center"/>
    </xf>
    <xf numFmtId="0" fontId="8" fillId="0" borderId="12" xfId="24" applyFont="1" applyBorder="1" applyAlignment="1">
      <alignment horizontal="right" vertical="center" wrapText="1"/>
    </xf>
    <xf numFmtId="0" fontId="8" fillId="0" borderId="13" xfId="24" applyFont="1" applyBorder="1" applyAlignment="1">
      <alignment vertical="center" wrapText="1"/>
    </xf>
    <xf numFmtId="164" fontId="8" fillId="0" borderId="13" xfId="3" applyFont="1" applyBorder="1" applyAlignment="1" applyProtection="1">
      <alignment vertical="center" wrapText="1"/>
    </xf>
    <xf numFmtId="0" fontId="8" fillId="0" borderId="13" xfId="24" applyFont="1" applyBorder="1" applyAlignment="1">
      <alignment horizontal="center" vertical="center" wrapText="1"/>
    </xf>
    <xf numFmtId="164" fontId="7" fillId="0" borderId="14" xfId="24" applyNumberFormat="1" applyFont="1" applyBorder="1" applyAlignment="1">
      <alignment vertical="center" wrapText="1"/>
    </xf>
    <xf numFmtId="168" fontId="10" fillId="0" borderId="8" xfId="24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167" fontId="8" fillId="0" borderId="9" xfId="1" applyFont="1" applyBorder="1" applyAlignment="1" applyProtection="1">
      <alignment vertical="center"/>
    </xf>
    <xf numFmtId="164" fontId="17" fillId="0" borderId="10" xfId="3" applyFont="1" applyBorder="1" applyAlignment="1" applyProtection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5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69" fontId="13" fillId="0" borderId="8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left" vertical="center"/>
    </xf>
    <xf numFmtId="164" fontId="13" fillId="0" borderId="9" xfId="3" applyFont="1" applyBorder="1" applyAlignment="1" applyProtection="1">
      <alignment vertical="center" wrapText="1"/>
    </xf>
    <xf numFmtId="0" fontId="8" fillId="3" borderId="9" xfId="24" applyFont="1" applyFill="1" applyBorder="1" applyAlignment="1">
      <alignment horizontal="center" vertical="center" wrapText="1"/>
    </xf>
    <xf numFmtId="167" fontId="8" fillId="3" borderId="9" xfId="1" applyFont="1" applyFill="1" applyBorder="1" applyAlignment="1" applyProtection="1">
      <alignment vertical="center" wrapText="1"/>
    </xf>
    <xf numFmtId="164" fontId="7" fillId="0" borderId="0" xfId="5" applyNumberFormat="1" applyFont="1" applyBorder="1" applyAlignment="1" applyProtection="1">
      <alignment vertical="center" wrapText="1"/>
    </xf>
    <xf numFmtId="0" fontId="10" fillId="0" borderId="21" xfId="0" applyFont="1" applyBorder="1" applyAlignment="1">
      <alignment horizontal="left" vertical="center"/>
    </xf>
    <xf numFmtId="2" fontId="28" fillId="0" borderId="0" xfId="24" applyNumberFormat="1" applyFont="1" applyAlignment="1">
      <alignment wrapText="1"/>
    </xf>
    <xf numFmtId="2" fontId="5" fillId="0" borderId="0" xfId="24" applyNumberFormat="1" applyFont="1" applyAlignment="1">
      <alignment vertical="center" wrapText="1"/>
    </xf>
    <xf numFmtId="2" fontId="24" fillId="0" borderId="0" xfId="24" applyNumberFormat="1" applyFont="1" applyAlignment="1">
      <alignment vertical="center" wrapText="1"/>
    </xf>
    <xf numFmtId="167" fontId="20" fillId="0" borderId="0" xfId="1" applyBorder="1"/>
    <xf numFmtId="0" fontId="7" fillId="0" borderId="0" xfId="24" applyFont="1" applyAlignment="1">
      <alignment horizontal="center" vertical="center" wrapText="1"/>
    </xf>
    <xf numFmtId="0" fontId="7" fillId="0" borderId="3" xfId="24" applyFont="1" applyBorder="1" applyAlignment="1">
      <alignment horizontal="center" vertical="center" wrapText="1"/>
    </xf>
    <xf numFmtId="0" fontId="7" fillId="0" borderId="3" xfId="34" applyFont="1" applyBorder="1" applyAlignment="1">
      <alignment horizontal="center" vertical="center" wrapText="1"/>
    </xf>
    <xf numFmtId="0" fontId="9" fillId="0" borderId="0" xfId="24" applyFont="1" applyAlignment="1">
      <alignment horizontal="center" vertical="center" wrapText="1"/>
    </xf>
    <xf numFmtId="0" fontId="10" fillId="0" borderId="0" xfId="24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0" fillId="0" borderId="0" xfId="24" applyFont="1" applyAlignment="1">
      <alignment horizontal="center" vertical="center" wrapText="1"/>
    </xf>
  </cellXfs>
  <cellStyles count="38">
    <cellStyle name="Comma 2" xfId="3" xr:uid="{00000000-0005-0000-0000-000006000000}"/>
    <cellStyle name="Comma 3" xfId="4" xr:uid="{00000000-0005-0000-0000-000007000000}"/>
    <cellStyle name="Currency 2" xfId="5" xr:uid="{00000000-0005-0000-0000-000008000000}"/>
    <cellStyle name="Millares" xfId="1" builtinId="3"/>
    <cellStyle name="Millares 10 3 2 2" xfId="6" xr:uid="{00000000-0005-0000-0000-000009000000}"/>
    <cellStyle name="Millares 10 3 2 2 2 5" xfId="7" xr:uid="{00000000-0005-0000-0000-00000A000000}"/>
    <cellStyle name="Millares 11" xfId="8" xr:uid="{00000000-0005-0000-0000-00000B000000}"/>
    <cellStyle name="Millares 2 2 3" xfId="9" xr:uid="{00000000-0005-0000-0000-00000C000000}"/>
    <cellStyle name="Millares 2 4" xfId="10" xr:uid="{00000000-0005-0000-0000-00000D000000}"/>
    <cellStyle name="Millares 2 4 2" xfId="11" xr:uid="{00000000-0005-0000-0000-00000E000000}"/>
    <cellStyle name="Millares 27" xfId="12" xr:uid="{00000000-0005-0000-0000-00000F000000}"/>
    <cellStyle name="Millares 27 2" xfId="13" xr:uid="{00000000-0005-0000-0000-000010000000}"/>
    <cellStyle name="Millares 3" xfId="14" xr:uid="{00000000-0005-0000-0000-000011000000}"/>
    <cellStyle name="Millares 3 2 2" xfId="15" xr:uid="{00000000-0005-0000-0000-000012000000}"/>
    <cellStyle name="Millares 30" xfId="16" xr:uid="{00000000-0005-0000-0000-000013000000}"/>
    <cellStyle name="Millares 30 2" xfId="17" xr:uid="{00000000-0005-0000-0000-000014000000}"/>
    <cellStyle name="Millares 7" xfId="18" xr:uid="{00000000-0005-0000-0000-000015000000}"/>
    <cellStyle name="Millares 7 2" xfId="19" xr:uid="{00000000-0005-0000-0000-000016000000}"/>
    <cellStyle name="Millares 7 2 2" xfId="20" xr:uid="{00000000-0005-0000-0000-000017000000}"/>
    <cellStyle name="Millares 8" xfId="21" xr:uid="{00000000-0005-0000-0000-000018000000}"/>
    <cellStyle name="Normal" xfId="0" builtinId="0"/>
    <cellStyle name="Normal 11" xfId="22" xr:uid="{00000000-0005-0000-0000-000019000000}"/>
    <cellStyle name="Normal 11 2" xfId="23" xr:uid="{00000000-0005-0000-0000-00001A000000}"/>
    <cellStyle name="Normal 15" xfId="24" xr:uid="{00000000-0005-0000-0000-00001B000000}"/>
    <cellStyle name="Normal 15 2" xfId="25" xr:uid="{00000000-0005-0000-0000-00001C000000}"/>
    <cellStyle name="Normal 15 3" xfId="26" xr:uid="{00000000-0005-0000-0000-00001D000000}"/>
    <cellStyle name="Normal 2" xfId="27" xr:uid="{00000000-0005-0000-0000-00001E000000}"/>
    <cellStyle name="Normal 2 2" xfId="28" xr:uid="{00000000-0005-0000-0000-00001F000000}"/>
    <cellStyle name="Normal 2 2 2" xfId="29" xr:uid="{00000000-0005-0000-0000-000020000000}"/>
    <cellStyle name="Normal 2 2 2 4 2" xfId="30" xr:uid="{00000000-0005-0000-0000-000021000000}"/>
    <cellStyle name="Normal 2 2 5" xfId="31" xr:uid="{00000000-0005-0000-0000-000022000000}"/>
    <cellStyle name="Normal 3" xfId="32" xr:uid="{00000000-0005-0000-0000-000023000000}"/>
    <cellStyle name="Normal 3 2 2" xfId="33" xr:uid="{00000000-0005-0000-0000-000024000000}"/>
    <cellStyle name="Normal 4" xfId="34" xr:uid="{00000000-0005-0000-0000-000025000000}"/>
    <cellStyle name="Normal 4 2" xfId="35" xr:uid="{00000000-0005-0000-0000-000026000000}"/>
    <cellStyle name="Normal 43" xfId="36" xr:uid="{00000000-0005-0000-0000-000027000000}"/>
    <cellStyle name="Normal 5 2" xfId="37" xr:uid="{00000000-0005-0000-0000-000028000000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33668C"/>
      <rgbColor rgb="FFADB9CA"/>
      <rgbColor rgb="FF808080"/>
      <rgbColor rgb="FF9999FF"/>
      <rgbColor rgb="FF953735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04A7B"/>
      <rgbColor rgb="FF8497B0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18\ANALISIS%20%20%20DE%20COSTO%20INGRID-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asd6-svr\costos\DOCUME~1\AMEJIA~1.COS\CONFIG~1\Temp\Rar$DI00.406\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CUANTIA"/>
      <sheetName val="Analisis de Costo (2)"/>
      <sheetName val="Analisis de Costo"/>
      <sheetName val="Hoja1"/>
      <sheetName val="PARA BRITO"/>
      <sheetName val="CUBICACION "/>
      <sheetName val="m.o."/>
      <sheetName val="Materiales"/>
      <sheetName val="Analisis"/>
      <sheetName val="Mano de Obra"/>
      <sheetName val="presup."/>
      <sheetName val="MOCuadrillas"/>
      <sheetName val="MOJornal"/>
      <sheetName val="PH ANAL. S-A"/>
      <sheetName val="PH ANAL. C-A"/>
      <sheetName val="Mano Obra"/>
      <sheetName val="presupuesto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"/>
      <sheetName val="DOBLEZ"/>
      <sheetName val="MOCuadrillas"/>
      <sheetName val="MOJornal"/>
      <sheetName val="PH ANAL. S-A"/>
      <sheetName val="PH ANAL. C-A"/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CUBICACION_"/>
      <sheetName val="ORDEN_DE_CAMBIO_#_3"/>
      <sheetName val="orden_de_cambio_no_3"/>
      <sheetName val="Inf__Orden_cambio"/>
      <sheetName val="analisis_de_pu"/>
      <sheetName val="analisis_de_costo"/>
      <sheetName val="Analisis_Unitarios"/>
      <sheetName val="Cargas_Sociales"/>
      <sheetName val="Datos_a_Project"/>
      <sheetName val="Tarifas_de_Alquiler_de_Equipo"/>
      <sheetName val="Mano_Obra"/>
      <sheetName val="CUBICACION_11"/>
      <sheetName val="Cotz_"/>
      <sheetName val="Ana-Basic"/>
      <sheetName val="Ana"/>
      <sheetName val="Ana_MO_Aparatos_Sanit"/>
      <sheetName val="Herram"/>
      <sheetName val="PH_ANAL__S-A"/>
      <sheetName val="PH_ANAL__C-A"/>
      <sheetName val="presup__adenda_(10,408_685"/>
      <sheetName val="Pu-Sanit_"/>
      <sheetName val="pu-elect_"/>
      <sheetName val="anal_term"/>
      <sheetName val="anal__horm_"/>
      <sheetName val="m__o__exc_"/>
      <sheetName val="Ana-Sanit_"/>
      <sheetName val="ana-elect_"/>
      <sheetName val="análisis"/>
      <sheetName val="Preferencias"/>
      <sheetName val="Analisis"/>
      <sheetName val="Cuantía"/>
      <sheetName val="AISC_13th_Ed__Properties_Viewer"/>
      <sheetName val="Puertas-Ventanas"/>
      <sheetName val="Finanzas"/>
      <sheetName val="Recursos"/>
      <sheetName val="Rendimiento"/>
      <sheetName val="Personal"/>
      <sheetName val="Presupuesto-Zapata_Aislada"/>
      <sheetName val="Ana MO Aparatos Sanit"/>
      <sheetName val="presup. adenda (10,408.685"/>
      <sheetName val="AISC 13th Ed. Properties Viewer"/>
      <sheetName val="Presupuesto-Zapata Aislada"/>
      <sheetName val="c006201804 (ici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  <sheetName val="CUBICACION "/>
      <sheetName val="analisis de costo"/>
      <sheetName val="CUBICACION"/>
      <sheetName val="PRACTICA"/>
      <sheetName val="Col.Amarre"/>
      <sheetName val="Escalera"/>
      <sheetName val="Muros"/>
      <sheetName val="presup. adenda (28,237.268"/>
      <sheetName val="presup"/>
      <sheetName val="Mat"/>
      <sheetName val="Pu-Sanit."/>
      <sheetName val="MATERIALES"/>
      <sheetName val="OBRAMANO"/>
      <sheetName val="EQUIPOS"/>
      <sheetName val="Anal. horm."/>
      <sheetName val="presupuesto"/>
      <sheetName val="insumos"/>
      <sheetName val="Sheet4"/>
      <sheetName val="Sheet5"/>
      <sheetName val="análisis de precios"/>
      <sheetName val="caseta de planta"/>
      <sheetName val="ana-sanit."/>
      <sheetName val="analisis h-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214"/>
  <sheetViews>
    <sheetView tabSelected="1" view="pageBreakPreview" zoomScale="70" zoomScaleNormal="70" zoomScaleSheetLayoutView="70" zoomScalePageLayoutView="70" workbookViewId="0">
      <selection activeCell="G14" sqref="G14"/>
    </sheetView>
  </sheetViews>
  <sheetFormatPr baseColWidth="10" defaultColWidth="11.42578125" defaultRowHeight="15.75" x14ac:dyDescent="0.25"/>
  <cols>
    <col min="1" max="1" width="11.7109375" style="1" customWidth="1"/>
    <col min="2" max="2" width="54.42578125" style="1" customWidth="1"/>
    <col min="3" max="3" width="12.140625" style="1" customWidth="1"/>
    <col min="4" max="4" width="10.7109375" style="1" customWidth="1"/>
    <col min="5" max="5" width="15.140625" style="2" customWidth="1"/>
    <col min="6" max="6" width="18.28515625" style="1" customWidth="1"/>
    <col min="7" max="7" width="24.140625" style="1" customWidth="1"/>
    <col min="8" max="12" width="11.42578125" style="1"/>
    <col min="13" max="13" width="15.140625" style="1" bestFit="1" customWidth="1"/>
    <col min="14" max="14" width="11.42578125" style="1"/>
    <col min="15" max="15" width="11.85546875" style="1" bestFit="1" customWidth="1"/>
    <col min="16" max="215" width="11.42578125" style="1"/>
    <col min="216" max="216" width="14.140625" style="1" customWidth="1"/>
    <col min="217" max="217" width="54.28515625" style="1" customWidth="1"/>
    <col min="218" max="219" width="12.5703125" style="1" customWidth="1"/>
    <col min="220" max="220" width="16.85546875" style="1" customWidth="1"/>
    <col min="221" max="221" width="17.7109375" style="1" customWidth="1"/>
    <col min="222" max="222" width="24.7109375" style="1" customWidth="1"/>
    <col min="223" max="223" width="18.5703125" style="1" customWidth="1"/>
    <col min="224" max="224" width="14.7109375" style="1" customWidth="1"/>
    <col min="225" max="225" width="19.5703125" style="1" customWidth="1"/>
    <col min="226" max="226" width="19.42578125" style="1" customWidth="1"/>
    <col min="227" max="227" width="16.7109375" style="1" customWidth="1"/>
    <col min="228" max="228" width="9.140625" style="1" customWidth="1"/>
    <col min="229" max="229" width="10.42578125" style="1" customWidth="1"/>
    <col min="230" max="230" width="18" style="1" customWidth="1"/>
    <col min="231" max="471" width="11.42578125" style="1"/>
    <col min="472" max="472" width="14.140625" style="1" customWidth="1"/>
    <col min="473" max="473" width="54.28515625" style="1" customWidth="1"/>
    <col min="474" max="475" width="12.5703125" style="1" customWidth="1"/>
    <col min="476" max="476" width="16.85546875" style="1" customWidth="1"/>
    <col min="477" max="477" width="17.7109375" style="1" customWidth="1"/>
    <col min="478" max="478" width="24.7109375" style="1" customWidth="1"/>
    <col min="479" max="479" width="18.5703125" style="1" customWidth="1"/>
    <col min="480" max="480" width="14.7109375" style="1" customWidth="1"/>
    <col min="481" max="481" width="19.5703125" style="1" customWidth="1"/>
    <col min="482" max="482" width="19.42578125" style="1" customWidth="1"/>
    <col min="483" max="483" width="16.7109375" style="1" customWidth="1"/>
    <col min="484" max="484" width="9.140625" style="1" customWidth="1"/>
    <col min="485" max="485" width="10.42578125" style="1" customWidth="1"/>
    <col min="486" max="486" width="18" style="1" customWidth="1"/>
    <col min="487" max="727" width="11.42578125" style="1"/>
    <col min="728" max="728" width="14.140625" style="1" customWidth="1"/>
    <col min="729" max="729" width="54.28515625" style="1" customWidth="1"/>
    <col min="730" max="731" width="12.5703125" style="1" customWidth="1"/>
    <col min="732" max="732" width="16.85546875" style="1" customWidth="1"/>
    <col min="733" max="733" width="17.7109375" style="1" customWidth="1"/>
    <col min="734" max="734" width="24.7109375" style="1" customWidth="1"/>
    <col min="735" max="735" width="18.5703125" style="1" customWidth="1"/>
    <col min="736" max="736" width="14.7109375" style="1" customWidth="1"/>
    <col min="737" max="737" width="19.5703125" style="1" customWidth="1"/>
    <col min="738" max="738" width="19.42578125" style="1" customWidth="1"/>
    <col min="739" max="739" width="16.7109375" style="1" customWidth="1"/>
    <col min="740" max="740" width="9.140625" style="1" customWidth="1"/>
    <col min="741" max="741" width="10.42578125" style="1" customWidth="1"/>
    <col min="742" max="742" width="18" style="1" customWidth="1"/>
    <col min="743" max="983" width="11.42578125" style="1"/>
    <col min="984" max="984" width="14.140625" style="1" customWidth="1"/>
  </cols>
  <sheetData>
    <row r="1" spans="1:1025" s="4" customFormat="1" ht="23.25" customHeigh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1025" s="4" customFormat="1" ht="23.25" customHeight="1" x14ac:dyDescent="0.25">
      <c r="A2" s="142" t="s">
        <v>1</v>
      </c>
      <c r="B2" s="142"/>
      <c r="C2" s="142"/>
      <c r="D2" s="142"/>
      <c r="E2" s="142"/>
      <c r="F2" s="142"/>
      <c r="G2" s="142"/>
    </row>
    <row r="3" spans="1:1025" s="4" customFormat="1" ht="24" customHeight="1" x14ac:dyDescent="0.25">
      <c r="A3" s="142" t="s">
        <v>2</v>
      </c>
      <c r="B3" s="142"/>
      <c r="C3" s="142"/>
      <c r="D3" s="142"/>
      <c r="E3" s="142"/>
      <c r="F3" s="142"/>
      <c r="G3" s="142"/>
    </row>
    <row r="4" spans="1:1025" s="4" customFormat="1" ht="27" customHeight="1" x14ac:dyDescent="0.25">
      <c r="A4" s="139" t="s">
        <v>3</v>
      </c>
      <c r="B4" s="139"/>
      <c r="C4" s="139"/>
      <c r="D4" s="139"/>
      <c r="E4" s="139"/>
      <c r="F4" s="139"/>
      <c r="G4" s="139"/>
    </row>
    <row r="5" spans="1:1025" s="4" customFormat="1" ht="17.25" customHeight="1" x14ac:dyDescent="0.25">
      <c r="A5" s="3"/>
      <c r="B5" s="3"/>
      <c r="C5" s="3"/>
      <c r="D5" s="3"/>
      <c r="E5" s="5"/>
      <c r="F5" s="3"/>
      <c r="G5" s="3"/>
    </row>
    <row r="6" spans="1:1025" s="6" customFormat="1" ht="23.25" customHeight="1" x14ac:dyDescent="0.25">
      <c r="A6" s="143"/>
      <c r="B6" s="143"/>
      <c r="E6" s="7"/>
      <c r="F6" s="148" t="s">
        <v>196</v>
      </c>
      <c r="G6" s="148"/>
    </row>
    <row r="7" spans="1:1025" ht="72" customHeight="1" x14ac:dyDescent="0.25">
      <c r="A7" s="139" t="s">
        <v>4</v>
      </c>
      <c r="B7" s="139"/>
      <c r="C7" s="139"/>
      <c r="D7" s="139"/>
      <c r="E7" s="139"/>
      <c r="F7" s="139"/>
      <c r="G7" s="139"/>
    </row>
    <row r="8" spans="1:1025" ht="14.25" customHeight="1" thickBot="1" x14ac:dyDescent="0.3">
      <c r="A8" s="3"/>
      <c r="B8" s="3"/>
      <c r="C8" s="3"/>
      <c r="D8" s="3"/>
      <c r="E8" s="3"/>
      <c r="F8" s="3"/>
      <c r="G8" s="3"/>
    </row>
    <row r="9" spans="1:1025" ht="24" customHeight="1" thickTop="1" thickBot="1" x14ac:dyDescent="0.3">
      <c r="A9" s="8" t="s">
        <v>5</v>
      </c>
      <c r="B9" s="9" t="s">
        <v>6</v>
      </c>
      <c r="C9" s="9" t="s">
        <v>7</v>
      </c>
      <c r="D9" s="9" t="s">
        <v>8</v>
      </c>
      <c r="E9" s="10" t="s">
        <v>9</v>
      </c>
      <c r="F9" s="9" t="s">
        <v>10</v>
      </c>
      <c r="G9" s="11" t="s">
        <v>11</v>
      </c>
    </row>
    <row r="10" spans="1:1025" ht="13.5" customHeight="1" thickTop="1" x14ac:dyDescent="0.25">
      <c r="A10" s="112"/>
      <c r="B10" s="113"/>
      <c r="C10" s="114"/>
      <c r="D10" s="115"/>
      <c r="E10" s="58"/>
      <c r="F10" s="114"/>
      <c r="G10" s="116"/>
    </row>
    <row r="11" spans="1:1025" s="21" customFormat="1" ht="21.75" customHeight="1" x14ac:dyDescent="0.25">
      <c r="A11" s="18">
        <v>1</v>
      </c>
      <c r="B11" s="19" t="s">
        <v>12</v>
      </c>
      <c r="C11" s="13"/>
      <c r="D11" s="13"/>
      <c r="E11" s="16"/>
      <c r="F11" s="14"/>
      <c r="G11" s="20"/>
    </row>
    <row r="12" spans="1:1025" s="21" customFormat="1" ht="23.25" customHeight="1" x14ac:dyDescent="0.25">
      <c r="A12" s="22">
        <f>A11+0.1</f>
        <v>1.1000000000000001</v>
      </c>
      <c r="B12" s="13" t="s">
        <v>13</v>
      </c>
      <c r="C12" s="14">
        <v>1423.01</v>
      </c>
      <c r="D12" s="15" t="s">
        <v>14</v>
      </c>
      <c r="E12" s="16"/>
      <c r="F12" s="23">
        <f t="shared" ref="F12:F23" si="0">IF(ISBLANK(C12),"",ROUND(C12*E12,2))</f>
        <v>0</v>
      </c>
      <c r="G12" s="17"/>
      <c r="H12" s="33"/>
    </row>
    <row r="13" spans="1:1025" s="21" customFormat="1" ht="23.25" customHeight="1" x14ac:dyDescent="0.25">
      <c r="A13" s="22">
        <f>A12+0.1</f>
        <v>1.2000000000000002</v>
      </c>
      <c r="B13" s="13" t="s">
        <v>15</v>
      </c>
      <c r="C13" s="14">
        <v>1</v>
      </c>
      <c r="D13" s="15" t="s">
        <v>16</v>
      </c>
      <c r="E13" s="16"/>
      <c r="F13" s="23">
        <f t="shared" si="0"/>
        <v>0</v>
      </c>
      <c r="G13" s="17"/>
    </row>
    <row r="14" spans="1:1025" ht="43.5" customHeight="1" x14ac:dyDescent="0.25">
      <c r="A14" s="106" t="s">
        <v>17</v>
      </c>
      <c r="B14" s="29" t="s">
        <v>18</v>
      </c>
      <c r="C14" s="107">
        <v>1</v>
      </c>
      <c r="D14" s="15" t="s">
        <v>16</v>
      </c>
      <c r="E14" s="16"/>
      <c r="F14" s="23">
        <f>C14*E14</f>
        <v>0</v>
      </c>
      <c r="G14" s="17">
        <f>SUM(F12:F14)</f>
        <v>0</v>
      </c>
      <c r="H14" s="108"/>
      <c r="I14" s="109"/>
      <c r="J14" s="135"/>
      <c r="K14" s="135"/>
      <c r="L14" s="136"/>
      <c r="M14" s="110"/>
      <c r="N14" s="110"/>
      <c r="O14" s="110"/>
      <c r="P14" s="110"/>
      <c r="Q14" s="110"/>
      <c r="R14" s="110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21" customFormat="1" ht="12.75" customHeight="1" x14ac:dyDescent="0.25">
      <c r="A15" s="24"/>
      <c r="B15" s="19"/>
      <c r="C15" s="14"/>
      <c r="D15" s="25"/>
      <c r="E15" s="26"/>
      <c r="F15" s="23" t="str">
        <f t="shared" si="0"/>
        <v/>
      </c>
      <c r="G15" s="27"/>
    </row>
    <row r="16" spans="1:1025" s="21" customFormat="1" ht="20.25" x14ac:dyDescent="0.25">
      <c r="A16" s="18">
        <f>A11+1</f>
        <v>2</v>
      </c>
      <c r="B16" s="19" t="s">
        <v>19</v>
      </c>
      <c r="C16" s="14"/>
      <c r="D16" s="13"/>
      <c r="E16" s="16"/>
      <c r="F16" s="23" t="str">
        <f t="shared" si="0"/>
        <v/>
      </c>
      <c r="G16" s="28"/>
    </row>
    <row r="17" spans="1:1025" ht="23.25" x14ac:dyDescent="0.25">
      <c r="A17" s="18" t="s">
        <v>20</v>
      </c>
      <c r="B17" s="19" t="s">
        <v>21</v>
      </c>
      <c r="C17" s="15"/>
      <c r="D17" s="13"/>
      <c r="E17" s="16"/>
      <c r="F17" s="23"/>
      <c r="G17" s="28"/>
      <c r="H17" s="137"/>
      <c r="I17" s="137"/>
      <c r="J17" s="137"/>
      <c r="K17" s="110"/>
      <c r="L17" s="110"/>
      <c r="M17" s="110"/>
      <c r="N17" s="110"/>
      <c r="O17" s="110"/>
      <c r="P17" s="110"/>
      <c r="Q17" s="110"/>
      <c r="R17" s="110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38.65" customHeight="1" x14ac:dyDescent="0.25">
      <c r="A18" s="106" t="s">
        <v>22</v>
      </c>
      <c r="B18" s="29" t="s">
        <v>23</v>
      </c>
      <c r="C18" s="107">
        <v>867.5</v>
      </c>
      <c r="D18" s="15" t="s">
        <v>24</v>
      </c>
      <c r="E18" s="16"/>
      <c r="F18" s="23">
        <f t="shared" ref="F18:F19" si="1">IF(C18="","",ROUND(C18*E18,2))</f>
        <v>0</v>
      </c>
      <c r="G18" s="28"/>
      <c r="H18" s="108"/>
      <c r="I18" s="109"/>
      <c r="J18" s="138"/>
      <c r="K18" s="136"/>
      <c r="L18" s="136"/>
      <c r="M18" s="110"/>
      <c r="N18" s="110"/>
      <c r="O18" s="110"/>
      <c r="P18" s="110"/>
      <c r="Q18" s="110"/>
      <c r="R18" s="110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21.75" customHeight="1" x14ac:dyDescent="0.25">
      <c r="A19" s="106" t="s">
        <v>25</v>
      </c>
      <c r="B19" s="29" t="s">
        <v>26</v>
      </c>
      <c r="C19" s="107">
        <v>216.88</v>
      </c>
      <c r="D19" s="15" t="s">
        <v>24</v>
      </c>
      <c r="E19" s="16"/>
      <c r="F19" s="23">
        <f t="shared" si="1"/>
        <v>0</v>
      </c>
      <c r="G19" s="28"/>
      <c r="H19" s="33"/>
      <c r="I19" s="21"/>
      <c r="J19" s="137"/>
      <c r="K19" s="110"/>
      <c r="L19" s="110"/>
      <c r="M19" s="110"/>
      <c r="N19" s="110"/>
      <c r="O19" s="110"/>
      <c r="P19" s="110"/>
      <c r="Q19" s="110"/>
      <c r="R19" s="110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s="21" customFormat="1" ht="23.25" customHeight="1" x14ac:dyDescent="0.25">
      <c r="A20" s="22" t="s">
        <v>27</v>
      </c>
      <c r="B20" s="13" t="s">
        <v>28</v>
      </c>
      <c r="C20" s="14">
        <v>88.62</v>
      </c>
      <c r="D20" s="15" t="s">
        <v>24</v>
      </c>
      <c r="E20" s="16"/>
      <c r="F20" s="23">
        <f t="shared" si="0"/>
        <v>0</v>
      </c>
      <c r="G20" s="17"/>
      <c r="H20" s="33"/>
    </row>
    <row r="21" spans="1:1025" s="21" customFormat="1" ht="23.25" customHeight="1" x14ac:dyDescent="0.25">
      <c r="A21" s="22" t="s">
        <v>29</v>
      </c>
      <c r="B21" s="13" t="s">
        <v>30</v>
      </c>
      <c r="C21" s="14">
        <v>979.86</v>
      </c>
      <c r="D21" s="15" t="s">
        <v>24</v>
      </c>
      <c r="E21" s="16"/>
      <c r="F21" s="23">
        <f t="shared" si="0"/>
        <v>0</v>
      </c>
      <c r="G21" s="17"/>
      <c r="H21" s="33"/>
    </row>
    <row r="22" spans="1:1025" s="21" customFormat="1" ht="22.35" customHeight="1" x14ac:dyDescent="0.25">
      <c r="A22" s="22" t="s">
        <v>31</v>
      </c>
      <c r="B22" s="13" t="s">
        <v>32</v>
      </c>
      <c r="C22" s="14">
        <v>979.86</v>
      </c>
      <c r="D22" s="15" t="s">
        <v>24</v>
      </c>
      <c r="E22" s="16"/>
      <c r="F22" s="23">
        <f t="shared" si="0"/>
        <v>0</v>
      </c>
      <c r="G22" s="17"/>
      <c r="H22" s="33"/>
    </row>
    <row r="23" spans="1:1025" s="21" customFormat="1" ht="21" customHeight="1" x14ac:dyDescent="0.25">
      <c r="A23" s="22" t="s">
        <v>33</v>
      </c>
      <c r="B23" s="13" t="s">
        <v>34</v>
      </c>
      <c r="C23" s="14">
        <v>1322.94</v>
      </c>
      <c r="D23" s="15" t="s">
        <v>24</v>
      </c>
      <c r="E23" s="16"/>
      <c r="F23" s="23">
        <f t="shared" si="0"/>
        <v>0</v>
      </c>
      <c r="G23" s="17"/>
      <c r="H23" s="33"/>
    </row>
    <row r="24" spans="1:1025" s="21" customFormat="1" ht="22.5" customHeight="1" x14ac:dyDescent="0.25">
      <c r="A24" s="22" t="s">
        <v>35</v>
      </c>
      <c r="B24" s="13" t="s">
        <v>36</v>
      </c>
      <c r="C24" s="14">
        <v>2846.02</v>
      </c>
      <c r="D24" s="15" t="s">
        <v>14</v>
      </c>
      <c r="E24" s="16"/>
      <c r="F24" s="23">
        <f>C24*E24</f>
        <v>0</v>
      </c>
      <c r="G24" s="17">
        <f>SUM(F18:F24)</f>
        <v>0</v>
      </c>
      <c r="H24" s="33"/>
    </row>
    <row r="25" spans="1:1025" s="21" customFormat="1" ht="18" customHeight="1" x14ac:dyDescent="0.25">
      <c r="A25" s="12"/>
      <c r="B25" s="13"/>
      <c r="C25" s="14"/>
      <c r="D25" s="15"/>
      <c r="E25" s="16"/>
      <c r="F25" s="23" t="str">
        <f>IF(ISBLANK(C25),"",ROUND(C25*E25,2))</f>
        <v/>
      </c>
      <c r="G25" s="17"/>
    </row>
    <row r="26" spans="1:1025" s="21" customFormat="1" ht="47.25" customHeight="1" x14ac:dyDescent="0.25">
      <c r="A26" s="18">
        <f>A16+1</f>
        <v>3</v>
      </c>
      <c r="B26" s="31" t="s">
        <v>37</v>
      </c>
      <c r="C26" s="14"/>
      <c r="D26" s="15"/>
      <c r="E26" s="16"/>
      <c r="F26" s="23" t="str">
        <f>IF(ISBLANK(C26),"",ROUND(C26*E26,2))</f>
        <v/>
      </c>
      <c r="G26" s="17"/>
    </row>
    <row r="27" spans="1:1025" s="21" customFormat="1" ht="27" customHeight="1" x14ac:dyDescent="0.25">
      <c r="A27" s="32">
        <f>A26+0.1</f>
        <v>3.1</v>
      </c>
      <c r="B27" s="31" t="s">
        <v>38</v>
      </c>
      <c r="C27" s="14"/>
      <c r="D27" s="15"/>
      <c r="E27" s="16"/>
      <c r="F27" s="23" t="str">
        <f>IF(ISBLANK(C27),"",ROUND(C27*E27,2))</f>
        <v/>
      </c>
      <c r="G27" s="17"/>
    </row>
    <row r="28" spans="1:1025" s="21" customFormat="1" ht="27" customHeight="1" x14ac:dyDescent="0.25">
      <c r="A28" s="22" t="s">
        <v>39</v>
      </c>
      <c r="B28" s="29" t="s">
        <v>40</v>
      </c>
      <c r="C28" s="14">
        <v>663.2</v>
      </c>
      <c r="D28" s="15" t="s">
        <v>14</v>
      </c>
      <c r="E28" s="16"/>
      <c r="F28" s="23">
        <f>C28*E28</f>
        <v>0</v>
      </c>
      <c r="G28" s="17"/>
      <c r="H28" s="33"/>
    </row>
    <row r="29" spans="1:1025" s="21" customFormat="1" ht="27.75" customHeight="1" x14ac:dyDescent="0.25">
      <c r="A29" s="22" t="s">
        <v>41</v>
      </c>
      <c r="B29" s="13" t="s">
        <v>42</v>
      </c>
      <c r="C29" s="14">
        <v>166.7</v>
      </c>
      <c r="D29" s="15" t="s">
        <v>14</v>
      </c>
      <c r="E29" s="16"/>
      <c r="F29" s="23">
        <f>IF(ISBLANK(C29),"",ROUND(C29*E29,2))</f>
        <v>0</v>
      </c>
      <c r="G29" s="17"/>
      <c r="H29" s="33"/>
    </row>
    <row r="30" spans="1:1025" s="21" customFormat="1" ht="27" customHeight="1" x14ac:dyDescent="0.25">
      <c r="A30" s="22" t="s">
        <v>43</v>
      </c>
      <c r="B30" s="13" t="s">
        <v>44</v>
      </c>
      <c r="C30" s="14">
        <v>620.88</v>
      </c>
      <c r="D30" s="15" t="s">
        <v>14</v>
      </c>
      <c r="E30" s="16"/>
      <c r="F30" s="23">
        <f>IF(ISBLANK(C30),"",ROUND(C30*E30,2))</f>
        <v>0</v>
      </c>
      <c r="G30" s="17"/>
      <c r="H30" s="33"/>
    </row>
    <row r="31" spans="1:1025" s="21" customFormat="1" ht="24.75" customHeight="1" x14ac:dyDescent="0.25">
      <c r="A31" s="32" t="s">
        <v>45</v>
      </c>
      <c r="B31" s="31" t="s">
        <v>46</v>
      </c>
      <c r="C31" s="14"/>
      <c r="D31" s="15"/>
      <c r="E31" s="16"/>
      <c r="F31" s="23" t="str">
        <f>IF(ISBLANK(C31),"",ROUND(C31*E31,2))</f>
        <v/>
      </c>
      <c r="G31" s="17"/>
    </row>
    <row r="32" spans="1:1025" s="21" customFormat="1" ht="20.25" x14ac:dyDescent="0.25">
      <c r="A32" s="36" t="s">
        <v>47</v>
      </c>
      <c r="B32" s="29" t="s">
        <v>48</v>
      </c>
      <c r="C32" s="14">
        <v>1</v>
      </c>
      <c r="D32" s="15" t="s">
        <v>49</v>
      </c>
      <c r="E32" s="16"/>
      <c r="F32" s="23">
        <f t="shared" ref="F32" si="2">C32*E32</f>
        <v>0</v>
      </c>
      <c r="G32" s="17"/>
    </row>
    <row r="33" spans="1:8" s="21" customFormat="1" ht="20.25" x14ac:dyDescent="0.25">
      <c r="A33" s="32" t="s">
        <v>50</v>
      </c>
      <c r="B33" s="31" t="s">
        <v>51</v>
      </c>
      <c r="C33" s="14"/>
      <c r="D33" s="15"/>
      <c r="E33" s="16"/>
      <c r="F33" s="23"/>
      <c r="G33" s="17"/>
      <c r="H33" s="33"/>
    </row>
    <row r="34" spans="1:8" s="21" customFormat="1" ht="27.75" customHeight="1" x14ac:dyDescent="0.25">
      <c r="A34" s="36" t="s">
        <v>47</v>
      </c>
      <c r="B34" s="29" t="s">
        <v>52</v>
      </c>
      <c r="C34" s="14">
        <v>1</v>
      </c>
      <c r="D34" s="15" t="s">
        <v>49</v>
      </c>
      <c r="E34" s="16"/>
      <c r="F34" s="23">
        <f t="shared" ref="F34:F36" si="3">C34*E34</f>
        <v>0</v>
      </c>
      <c r="G34" s="17"/>
      <c r="H34" s="33"/>
    </row>
    <row r="35" spans="1:8" s="21" customFormat="1" ht="23.25" customHeight="1" x14ac:dyDescent="0.25">
      <c r="A35" s="36" t="s">
        <v>53</v>
      </c>
      <c r="B35" s="29" t="s">
        <v>54</v>
      </c>
      <c r="C35" s="14">
        <v>1</v>
      </c>
      <c r="D35" s="15" t="s">
        <v>49</v>
      </c>
      <c r="E35" s="16"/>
      <c r="F35" s="23">
        <f t="shared" si="3"/>
        <v>0</v>
      </c>
      <c r="G35" s="17"/>
    </row>
    <row r="36" spans="1:8" s="21" customFormat="1" ht="25.5" customHeight="1" x14ac:dyDescent="0.25">
      <c r="A36" s="36" t="s">
        <v>55</v>
      </c>
      <c r="B36" s="29" t="s">
        <v>56</v>
      </c>
      <c r="C36" s="14">
        <v>7</v>
      </c>
      <c r="D36" s="15" t="s">
        <v>49</v>
      </c>
      <c r="E36" s="16"/>
      <c r="F36" s="23">
        <f t="shared" si="3"/>
        <v>0</v>
      </c>
      <c r="G36" s="17"/>
    </row>
    <row r="37" spans="1:8" s="21" customFormat="1" ht="27" customHeight="1" x14ac:dyDescent="0.25">
      <c r="A37" s="36" t="s">
        <v>57</v>
      </c>
      <c r="B37" s="29" t="s">
        <v>58</v>
      </c>
      <c r="C37" s="14">
        <v>1</v>
      </c>
      <c r="D37" s="15" t="s">
        <v>49</v>
      </c>
      <c r="E37" s="16"/>
      <c r="F37" s="23">
        <f t="shared" ref="F37" si="4">C37*E37</f>
        <v>0</v>
      </c>
      <c r="G37" s="17"/>
    </row>
    <row r="38" spans="1:8" s="21" customFormat="1" ht="27" customHeight="1" x14ac:dyDescent="0.25">
      <c r="A38" s="36" t="s">
        <v>59</v>
      </c>
      <c r="B38" s="29" t="s">
        <v>60</v>
      </c>
      <c r="C38" s="14">
        <v>1</v>
      </c>
      <c r="D38" s="15" t="s">
        <v>49</v>
      </c>
      <c r="E38" s="16"/>
      <c r="F38" s="23">
        <f t="shared" ref="F38:F39" si="5">C38*E38</f>
        <v>0</v>
      </c>
      <c r="G38" s="17"/>
    </row>
    <row r="39" spans="1:8" s="21" customFormat="1" ht="33" customHeight="1" thickBot="1" x14ac:dyDescent="0.3">
      <c r="A39" s="37" t="s">
        <v>61</v>
      </c>
      <c r="B39" s="38" t="s">
        <v>62</v>
      </c>
      <c r="C39" s="39">
        <v>9</v>
      </c>
      <c r="D39" s="40" t="s">
        <v>49</v>
      </c>
      <c r="E39" s="41"/>
      <c r="F39" s="42">
        <f t="shared" si="5"/>
        <v>0</v>
      </c>
      <c r="G39" s="43"/>
    </row>
    <row r="40" spans="1:8" s="21" customFormat="1" ht="17.25" customHeight="1" thickTop="1" x14ac:dyDescent="0.25">
      <c r="A40" s="36"/>
      <c r="B40" s="29"/>
      <c r="C40" s="14"/>
      <c r="D40" s="15"/>
      <c r="E40" s="16"/>
      <c r="F40" s="23"/>
      <c r="G40" s="17"/>
    </row>
    <row r="41" spans="1:8" s="21" customFormat="1" ht="24.75" customHeight="1" x14ac:dyDescent="0.25">
      <c r="A41" s="32" t="s">
        <v>63</v>
      </c>
      <c r="B41" s="31" t="s">
        <v>64</v>
      </c>
      <c r="C41" s="14"/>
      <c r="D41" s="15"/>
      <c r="E41" s="16"/>
      <c r="F41" s="23" t="str">
        <f>IF(ISBLANK(C41),"",ROUND(C41*E41,2))</f>
        <v/>
      </c>
      <c r="G41" s="17"/>
    </row>
    <row r="42" spans="1:8" s="21" customFormat="1" ht="24" customHeight="1" x14ac:dyDescent="0.25">
      <c r="A42" s="36" t="s">
        <v>65</v>
      </c>
      <c r="B42" s="29" t="s">
        <v>66</v>
      </c>
      <c r="C42" s="14">
        <v>1</v>
      </c>
      <c r="D42" s="15" t="s">
        <v>49</v>
      </c>
      <c r="E42" s="16"/>
      <c r="F42" s="23">
        <f>IF(ISBLANK(C42),"",ROUND(C42*E42,2))</f>
        <v>0</v>
      </c>
      <c r="G42" s="17"/>
    </row>
    <row r="43" spans="1:8" s="21" customFormat="1" ht="24.75" customHeight="1" x14ac:dyDescent="0.25">
      <c r="A43" s="36" t="s">
        <v>67</v>
      </c>
      <c r="B43" s="29" t="s">
        <v>68</v>
      </c>
      <c r="C43" s="14">
        <v>5</v>
      </c>
      <c r="D43" s="15" t="s">
        <v>49</v>
      </c>
      <c r="E43" s="16"/>
      <c r="F43" s="23">
        <f>IF(ISBLANK(C43),"",ROUND(C43*E43,2))</f>
        <v>0</v>
      </c>
      <c r="G43" s="17"/>
    </row>
    <row r="44" spans="1:8" s="21" customFormat="1" ht="28.5" customHeight="1" x14ac:dyDescent="0.25">
      <c r="A44" s="36" t="s">
        <v>69</v>
      </c>
      <c r="B44" s="29" t="s">
        <v>70</v>
      </c>
      <c r="C44" s="14">
        <v>4</v>
      </c>
      <c r="D44" s="15" t="s">
        <v>49</v>
      </c>
      <c r="E44" s="16"/>
      <c r="F44" s="23">
        <f>IF(ISBLANK(C44),"",ROUND(C44*E44,2))</f>
        <v>0</v>
      </c>
      <c r="G44" s="17"/>
    </row>
    <row r="45" spans="1:8" s="21" customFormat="1" ht="21" customHeight="1" x14ac:dyDescent="0.25">
      <c r="A45" s="36" t="s">
        <v>71</v>
      </c>
      <c r="B45" s="29" t="s">
        <v>72</v>
      </c>
      <c r="C45" s="14">
        <v>1</v>
      </c>
      <c r="D45" s="15" t="s">
        <v>49</v>
      </c>
      <c r="E45" s="16"/>
      <c r="F45" s="23">
        <f>IF(ISBLANK(C45),"",ROUND(C45*E45,2))</f>
        <v>0</v>
      </c>
      <c r="G45" s="17"/>
    </row>
    <row r="46" spans="1:8" s="21" customFormat="1" ht="23.25" customHeight="1" x14ac:dyDescent="0.25">
      <c r="A46" s="36" t="s">
        <v>73</v>
      </c>
      <c r="B46" s="29" t="s">
        <v>74</v>
      </c>
      <c r="C46" s="14">
        <v>1</v>
      </c>
      <c r="D46" s="15" t="s">
        <v>49</v>
      </c>
      <c r="E46" s="16"/>
      <c r="F46" s="23">
        <f>C46*E46</f>
        <v>0</v>
      </c>
      <c r="G46" s="17"/>
    </row>
    <row r="47" spans="1:8" s="21" customFormat="1" ht="27" customHeight="1" x14ac:dyDescent="0.25">
      <c r="A47" s="36" t="s">
        <v>75</v>
      </c>
      <c r="B47" s="29" t="s">
        <v>76</v>
      </c>
      <c r="C47" s="14">
        <v>1</v>
      </c>
      <c r="D47" s="15" t="s">
        <v>49</v>
      </c>
      <c r="E47" s="16"/>
      <c r="F47" s="23">
        <f>C47*E47</f>
        <v>0</v>
      </c>
      <c r="G47" s="17"/>
    </row>
    <row r="48" spans="1:8" s="21" customFormat="1" ht="27" customHeight="1" x14ac:dyDescent="0.25">
      <c r="A48" s="36" t="s">
        <v>77</v>
      </c>
      <c r="B48" s="29" t="s">
        <v>78</v>
      </c>
      <c r="C48" s="14">
        <v>12</v>
      </c>
      <c r="D48" s="15" t="s">
        <v>49</v>
      </c>
      <c r="E48" s="16"/>
      <c r="F48" s="23">
        <f>C48*E48</f>
        <v>0</v>
      </c>
      <c r="G48" s="17"/>
    </row>
    <row r="49" spans="1:7" s="21" customFormat="1" ht="25.5" customHeight="1" x14ac:dyDescent="0.25">
      <c r="A49" s="36" t="s">
        <v>79</v>
      </c>
      <c r="B49" s="29" t="s">
        <v>80</v>
      </c>
      <c r="C49" s="14">
        <v>17</v>
      </c>
      <c r="D49" s="15" t="s">
        <v>49</v>
      </c>
      <c r="E49" s="16"/>
      <c r="F49" s="23">
        <f>C49*E49</f>
        <v>0</v>
      </c>
      <c r="G49" s="17"/>
    </row>
    <row r="50" spans="1:7" s="21" customFormat="1" ht="24.75" customHeight="1" x14ac:dyDescent="0.25">
      <c r="A50" s="32" t="s">
        <v>81</v>
      </c>
      <c r="B50" s="31" t="s">
        <v>82</v>
      </c>
      <c r="C50" s="14"/>
      <c r="D50" s="15"/>
      <c r="E50" s="16"/>
      <c r="F50" s="23"/>
      <c r="G50" s="17"/>
    </row>
    <row r="51" spans="1:7" s="21" customFormat="1" ht="30.75" customHeight="1" x14ac:dyDescent="0.25">
      <c r="A51" s="36" t="s">
        <v>83</v>
      </c>
      <c r="B51" s="29" t="s">
        <v>62</v>
      </c>
      <c r="C51" s="14">
        <v>1</v>
      </c>
      <c r="D51" s="15" t="s">
        <v>49</v>
      </c>
      <c r="E51" s="16"/>
      <c r="F51" s="23">
        <f>C51*E51</f>
        <v>0</v>
      </c>
      <c r="G51" s="17"/>
    </row>
    <row r="52" spans="1:7" s="21" customFormat="1" ht="27.75" customHeight="1" x14ac:dyDescent="0.25">
      <c r="A52" s="34" t="s">
        <v>84</v>
      </c>
      <c r="B52" s="31" t="s">
        <v>85</v>
      </c>
      <c r="C52" s="14"/>
      <c r="D52" s="15"/>
      <c r="E52" s="16"/>
      <c r="F52" s="23" t="str">
        <f>IF(ISBLANK(C52),"",ROUND(C52*E52,2))</f>
        <v/>
      </c>
      <c r="G52" s="17"/>
    </row>
    <row r="53" spans="1:7" s="21" customFormat="1" ht="27.75" customHeight="1" x14ac:dyDescent="0.25">
      <c r="A53" s="36" t="s">
        <v>86</v>
      </c>
      <c r="B53" s="29" t="s">
        <v>87</v>
      </c>
      <c r="C53" s="14">
        <v>18</v>
      </c>
      <c r="D53" s="15" t="s">
        <v>49</v>
      </c>
      <c r="E53" s="16"/>
      <c r="F53" s="23">
        <f>IF(ISBLANK(C53),"",ROUND(C53*E53,2))</f>
        <v>0</v>
      </c>
      <c r="G53" s="17"/>
    </row>
    <row r="54" spans="1:7" s="21" customFormat="1" ht="24.75" customHeight="1" x14ac:dyDescent="0.25">
      <c r="A54" s="32" t="s">
        <v>88</v>
      </c>
      <c r="B54" s="31" t="s">
        <v>89</v>
      </c>
      <c r="C54" s="14"/>
      <c r="D54" s="15"/>
      <c r="E54" s="16"/>
      <c r="F54" s="23" t="str">
        <f>IF(ISBLANK(C54),"",ROUND(C54*E54,2))</f>
        <v/>
      </c>
      <c r="G54" s="17"/>
    </row>
    <row r="55" spans="1:7" s="21" customFormat="1" ht="25.5" customHeight="1" x14ac:dyDescent="0.25">
      <c r="A55" s="36" t="s">
        <v>90</v>
      </c>
      <c r="B55" s="29" t="s">
        <v>54</v>
      </c>
      <c r="C55" s="14">
        <v>2</v>
      </c>
      <c r="D55" s="15" t="s">
        <v>49</v>
      </c>
      <c r="E55" s="16"/>
      <c r="F55" s="23">
        <f>C55*E55</f>
        <v>0</v>
      </c>
      <c r="G55" s="17"/>
    </row>
    <row r="56" spans="1:7" s="21" customFormat="1" ht="27" customHeight="1" x14ac:dyDescent="0.25">
      <c r="A56" s="36" t="s">
        <v>91</v>
      </c>
      <c r="B56" s="29" t="s">
        <v>56</v>
      </c>
      <c r="C56" s="14">
        <v>2</v>
      </c>
      <c r="D56" s="15" t="s">
        <v>49</v>
      </c>
      <c r="E56" s="16"/>
      <c r="F56" s="23">
        <f>C56*E56</f>
        <v>0</v>
      </c>
      <c r="G56" s="17"/>
    </row>
    <row r="57" spans="1:7" s="21" customFormat="1" ht="25.5" customHeight="1" x14ac:dyDescent="0.25">
      <c r="A57" s="32" t="s">
        <v>92</v>
      </c>
      <c r="B57" s="31" t="s">
        <v>93</v>
      </c>
      <c r="C57" s="14"/>
      <c r="D57" s="15"/>
      <c r="E57" s="16"/>
      <c r="F57" s="23"/>
      <c r="G57" s="17"/>
    </row>
    <row r="58" spans="1:7" s="21" customFormat="1" ht="27.75" customHeight="1" x14ac:dyDescent="0.25">
      <c r="A58" s="36" t="s">
        <v>94</v>
      </c>
      <c r="B58" s="29" t="s">
        <v>95</v>
      </c>
      <c r="C58" s="14">
        <v>32</v>
      </c>
      <c r="D58" s="15" t="s">
        <v>49</v>
      </c>
      <c r="E58" s="16"/>
      <c r="F58" s="23">
        <f>C58*E58</f>
        <v>0</v>
      </c>
      <c r="G58" s="17"/>
    </row>
    <row r="59" spans="1:7" s="21" customFormat="1" ht="28.5" customHeight="1" x14ac:dyDescent="0.25">
      <c r="A59" s="36" t="s">
        <v>96</v>
      </c>
      <c r="B59" s="29" t="s">
        <v>97</v>
      </c>
      <c r="C59" s="14">
        <v>10</v>
      </c>
      <c r="D59" s="15" t="s">
        <v>49</v>
      </c>
      <c r="E59" s="16"/>
      <c r="F59" s="23">
        <f>C59*E59</f>
        <v>0</v>
      </c>
      <c r="G59" s="17"/>
    </row>
    <row r="60" spans="1:7" s="21" customFormat="1" ht="27.75" customHeight="1" x14ac:dyDescent="0.25">
      <c r="A60" s="36" t="s">
        <v>98</v>
      </c>
      <c r="B60" s="29" t="s">
        <v>99</v>
      </c>
      <c r="C60" s="14">
        <v>3</v>
      </c>
      <c r="D60" s="15" t="s">
        <v>49</v>
      </c>
      <c r="E60" s="16"/>
      <c r="F60" s="23">
        <f>C60*E60</f>
        <v>0</v>
      </c>
      <c r="G60" s="17"/>
    </row>
    <row r="61" spans="1:7" s="21" customFormat="1" ht="27" customHeight="1" x14ac:dyDescent="0.25">
      <c r="A61" s="32" t="s">
        <v>92</v>
      </c>
      <c r="B61" s="31" t="s">
        <v>100</v>
      </c>
      <c r="C61" s="14"/>
      <c r="D61" s="15"/>
      <c r="E61" s="16"/>
      <c r="F61" s="23" t="str">
        <f>IF(ISBLANK(C61),"",ROUND(C61*E61,2))</f>
        <v/>
      </c>
      <c r="G61" s="17"/>
    </row>
    <row r="62" spans="1:7" s="35" customFormat="1" ht="50.25" customHeight="1" x14ac:dyDescent="0.25">
      <c r="A62" s="36" t="s">
        <v>94</v>
      </c>
      <c r="B62" s="29" t="s">
        <v>101</v>
      </c>
      <c r="C62" s="14">
        <v>2</v>
      </c>
      <c r="D62" s="15" t="s">
        <v>49</v>
      </c>
      <c r="E62" s="16"/>
      <c r="F62" s="23">
        <f>IF(ISBLANK(C62),"",ROUND(C62*E62,2))</f>
        <v>0</v>
      </c>
      <c r="G62" s="17"/>
    </row>
    <row r="63" spans="1:7" s="21" customFormat="1" ht="32.25" customHeight="1" thickBot="1" x14ac:dyDescent="0.3">
      <c r="A63" s="37" t="s">
        <v>96</v>
      </c>
      <c r="B63" s="38" t="s">
        <v>102</v>
      </c>
      <c r="C63" s="39">
        <v>2</v>
      </c>
      <c r="D63" s="40" t="s">
        <v>49</v>
      </c>
      <c r="E63" s="41"/>
      <c r="F63" s="42">
        <f>IF(ISBLANK(C63),"",ROUND(C63*E63,2))</f>
        <v>0</v>
      </c>
      <c r="G63" s="43">
        <f>SUM(F27:F63)</f>
        <v>0</v>
      </c>
    </row>
    <row r="64" spans="1:7" s="21" customFormat="1" ht="21" customHeight="1" thickTop="1" x14ac:dyDescent="0.25">
      <c r="A64" s="12"/>
      <c r="B64" s="29"/>
      <c r="C64" s="14"/>
      <c r="D64" s="15"/>
      <c r="E64" s="16"/>
      <c r="F64" s="23" t="str">
        <f>IF(ISBLANK(C64),"",ROUND(C64*E64,2))</f>
        <v/>
      </c>
      <c r="G64" s="17"/>
    </row>
    <row r="65" spans="1:7" s="21" customFormat="1" ht="38.25" customHeight="1" x14ac:dyDescent="0.25">
      <c r="A65" s="24" t="s">
        <v>103</v>
      </c>
      <c r="B65" s="31" t="s">
        <v>104</v>
      </c>
      <c r="C65" s="14"/>
      <c r="D65" s="15"/>
      <c r="E65" s="16"/>
      <c r="F65" s="23"/>
      <c r="G65" s="17"/>
    </row>
    <row r="66" spans="1:7" s="21" customFormat="1" ht="25.5" customHeight="1" x14ac:dyDescent="0.25">
      <c r="A66" s="32" t="s">
        <v>105</v>
      </c>
      <c r="B66" s="31" t="s">
        <v>38</v>
      </c>
      <c r="C66" s="14"/>
      <c r="D66" s="15"/>
      <c r="E66" s="16"/>
      <c r="F66" s="23" t="str">
        <f>IF(ISBLANK(C66),"",ROUND(C66*E66,2))</f>
        <v/>
      </c>
      <c r="G66" s="17"/>
    </row>
    <row r="67" spans="1:7" s="21" customFormat="1" ht="25.5" customHeight="1" x14ac:dyDescent="0.25">
      <c r="A67" s="36" t="s">
        <v>106</v>
      </c>
      <c r="B67" s="29" t="s">
        <v>40</v>
      </c>
      <c r="C67" s="14">
        <v>663.2</v>
      </c>
      <c r="D67" s="15" t="s">
        <v>14</v>
      </c>
      <c r="E67" s="16"/>
      <c r="F67" s="23">
        <f>C67*E67</f>
        <v>0</v>
      </c>
      <c r="G67" s="17"/>
    </row>
    <row r="68" spans="1:7" s="21" customFormat="1" ht="25.5" customHeight="1" x14ac:dyDescent="0.25">
      <c r="A68" s="36" t="s">
        <v>107</v>
      </c>
      <c r="B68" s="13" t="s">
        <v>42</v>
      </c>
      <c r="C68" s="14">
        <v>166.7</v>
      </c>
      <c r="D68" s="15" t="s">
        <v>14</v>
      </c>
      <c r="E68" s="16"/>
      <c r="F68" s="23">
        <f>C68*E68</f>
        <v>0</v>
      </c>
      <c r="G68" s="17"/>
    </row>
    <row r="69" spans="1:7" s="21" customFormat="1" ht="21.75" customHeight="1" x14ac:dyDescent="0.25">
      <c r="A69" s="36" t="s">
        <v>108</v>
      </c>
      <c r="B69" s="13" t="s">
        <v>44</v>
      </c>
      <c r="C69" s="14">
        <v>620.88</v>
      </c>
      <c r="D69" s="15" t="s">
        <v>14</v>
      </c>
      <c r="E69" s="16"/>
      <c r="F69" s="23">
        <f t="shared" ref="F69:F72" si="6">IF(ISBLANK(C69),"",ROUND(C69*E69,2))</f>
        <v>0</v>
      </c>
      <c r="G69" s="17"/>
    </row>
    <row r="70" spans="1:7" s="21" customFormat="1" ht="22.5" customHeight="1" x14ac:dyDescent="0.25">
      <c r="A70" s="32" t="s">
        <v>109</v>
      </c>
      <c r="B70" s="31" t="s">
        <v>46</v>
      </c>
      <c r="C70" s="14"/>
      <c r="D70" s="15"/>
      <c r="E70" s="16"/>
      <c r="F70" s="23" t="str">
        <f>IF(ISBLANK(C70),"",ROUND(C70*E70,2))</f>
        <v/>
      </c>
      <c r="G70" s="17"/>
    </row>
    <row r="71" spans="1:7" s="21" customFormat="1" ht="22.5" customHeight="1" x14ac:dyDescent="0.25">
      <c r="A71" s="36" t="s">
        <v>110</v>
      </c>
      <c r="B71" s="29" t="s">
        <v>48</v>
      </c>
      <c r="C71" s="14">
        <v>1</v>
      </c>
      <c r="D71" s="15" t="s">
        <v>49</v>
      </c>
      <c r="E71" s="16"/>
      <c r="F71" s="23">
        <f t="shared" ref="F71" si="7">C71*E71</f>
        <v>0</v>
      </c>
      <c r="G71" s="17"/>
    </row>
    <row r="72" spans="1:7" s="21" customFormat="1" ht="21.75" customHeight="1" x14ac:dyDescent="0.25">
      <c r="A72" s="32" t="s">
        <v>111</v>
      </c>
      <c r="B72" s="31" t="s">
        <v>51</v>
      </c>
      <c r="C72" s="14"/>
      <c r="D72" s="15"/>
      <c r="E72" s="16"/>
      <c r="F72" s="23" t="str">
        <f t="shared" si="6"/>
        <v/>
      </c>
      <c r="G72" s="17"/>
    </row>
    <row r="73" spans="1:7" s="21" customFormat="1" ht="20.25" x14ac:dyDescent="0.25">
      <c r="A73" s="36" t="s">
        <v>112</v>
      </c>
      <c r="B73" s="29" t="s">
        <v>52</v>
      </c>
      <c r="C73" s="14">
        <v>1</v>
      </c>
      <c r="D73" s="15" t="s">
        <v>49</v>
      </c>
      <c r="E73" s="16"/>
      <c r="F73" s="23">
        <f t="shared" ref="F73:F78" si="8">C73*E73</f>
        <v>0</v>
      </c>
      <c r="G73" s="17"/>
    </row>
    <row r="74" spans="1:7" s="21" customFormat="1" ht="23.25" customHeight="1" x14ac:dyDescent="0.25">
      <c r="A74" s="36" t="s">
        <v>113</v>
      </c>
      <c r="B74" s="29" t="s">
        <v>54</v>
      </c>
      <c r="C74" s="14">
        <v>1</v>
      </c>
      <c r="D74" s="15" t="s">
        <v>49</v>
      </c>
      <c r="E74" s="16"/>
      <c r="F74" s="23">
        <f t="shared" si="8"/>
        <v>0</v>
      </c>
      <c r="G74" s="17"/>
    </row>
    <row r="75" spans="1:7" s="21" customFormat="1" ht="27.75" customHeight="1" x14ac:dyDescent="0.25">
      <c r="A75" s="36" t="s">
        <v>114</v>
      </c>
      <c r="B75" s="29" t="s">
        <v>56</v>
      </c>
      <c r="C75" s="14">
        <v>7</v>
      </c>
      <c r="D75" s="15" t="s">
        <v>49</v>
      </c>
      <c r="E75" s="16"/>
      <c r="F75" s="23">
        <f t="shared" si="8"/>
        <v>0</v>
      </c>
      <c r="G75" s="17"/>
    </row>
    <row r="76" spans="1:7" s="21" customFormat="1" ht="22.5" customHeight="1" x14ac:dyDescent="0.25">
      <c r="A76" s="36" t="s">
        <v>115</v>
      </c>
      <c r="B76" s="29" t="s">
        <v>58</v>
      </c>
      <c r="C76" s="14">
        <v>1</v>
      </c>
      <c r="D76" s="15" t="s">
        <v>49</v>
      </c>
      <c r="E76" s="16"/>
      <c r="F76" s="23">
        <f t="shared" si="8"/>
        <v>0</v>
      </c>
      <c r="G76" s="17"/>
    </row>
    <row r="77" spans="1:7" s="21" customFormat="1" ht="23.25" customHeight="1" x14ac:dyDescent="0.25">
      <c r="A77" s="36" t="s">
        <v>116</v>
      </c>
      <c r="B77" s="29" t="s">
        <v>60</v>
      </c>
      <c r="C77" s="14">
        <v>1</v>
      </c>
      <c r="D77" s="15" t="s">
        <v>49</v>
      </c>
      <c r="E77" s="16"/>
      <c r="F77" s="23">
        <f t="shared" si="8"/>
        <v>0</v>
      </c>
      <c r="G77" s="17"/>
    </row>
    <row r="78" spans="1:7" s="21" customFormat="1" ht="22.5" customHeight="1" x14ac:dyDescent="0.25">
      <c r="A78" s="36" t="s">
        <v>117</v>
      </c>
      <c r="B78" s="29" t="s">
        <v>118</v>
      </c>
      <c r="C78" s="14">
        <v>9</v>
      </c>
      <c r="D78" s="15" t="s">
        <v>49</v>
      </c>
      <c r="E78" s="16"/>
      <c r="F78" s="23">
        <f t="shared" si="8"/>
        <v>0</v>
      </c>
      <c r="G78" s="17"/>
    </row>
    <row r="79" spans="1:7" s="21" customFormat="1" ht="24.75" customHeight="1" x14ac:dyDescent="0.25">
      <c r="A79" s="32" t="s">
        <v>119</v>
      </c>
      <c r="B79" s="31" t="s">
        <v>64</v>
      </c>
      <c r="C79" s="14"/>
      <c r="D79" s="15"/>
      <c r="E79" s="16"/>
      <c r="F79" s="23" t="str">
        <f t="shared" ref="F79" si="9">IF(ISBLANK(C79),"",ROUND(C79*E79,2))</f>
        <v/>
      </c>
      <c r="G79" s="17"/>
    </row>
    <row r="80" spans="1:7" s="21" customFormat="1" ht="23.25" customHeight="1" x14ac:dyDescent="0.25">
      <c r="A80" s="36" t="s">
        <v>120</v>
      </c>
      <c r="B80" s="29" t="s">
        <v>66</v>
      </c>
      <c r="C80" s="14">
        <v>1</v>
      </c>
      <c r="D80" s="15" t="s">
        <v>49</v>
      </c>
      <c r="E80" s="16"/>
      <c r="F80" s="23">
        <f>IF(ISBLANK(C80),"",ROUND(C80*E80,2))</f>
        <v>0</v>
      </c>
      <c r="G80" s="17"/>
    </row>
    <row r="81" spans="1:184" s="21" customFormat="1" ht="22.5" customHeight="1" x14ac:dyDescent="0.25">
      <c r="A81" s="36" t="s">
        <v>121</v>
      </c>
      <c r="B81" s="29" t="s">
        <v>68</v>
      </c>
      <c r="C81" s="14">
        <v>5</v>
      </c>
      <c r="D81" s="15" t="s">
        <v>49</v>
      </c>
      <c r="E81" s="16"/>
      <c r="F81" s="23">
        <f>IF(ISBLANK(C81),"",ROUND(C81*E81,2))</f>
        <v>0</v>
      </c>
      <c r="G81" s="17"/>
    </row>
    <row r="82" spans="1:184" s="21" customFormat="1" ht="23.25" customHeight="1" x14ac:dyDescent="0.25">
      <c r="A82" s="36" t="s">
        <v>122</v>
      </c>
      <c r="B82" s="29" t="s">
        <v>70</v>
      </c>
      <c r="C82" s="14">
        <v>4</v>
      </c>
      <c r="D82" s="15" t="s">
        <v>49</v>
      </c>
      <c r="E82" s="16"/>
      <c r="F82" s="23">
        <f>IF(ISBLANK(C82),"",ROUND(C82*E82,2))</f>
        <v>0</v>
      </c>
      <c r="G82" s="17"/>
    </row>
    <row r="83" spans="1:184" s="21" customFormat="1" ht="24.75" customHeight="1" x14ac:dyDescent="0.25">
      <c r="A83" s="36" t="s">
        <v>123</v>
      </c>
      <c r="B83" s="29" t="s">
        <v>72</v>
      </c>
      <c r="C83" s="14">
        <v>1</v>
      </c>
      <c r="D83" s="15" t="s">
        <v>49</v>
      </c>
      <c r="E83" s="16"/>
      <c r="F83" s="23">
        <f>IF(ISBLANK(C83),"",ROUND(C83*E83,2))</f>
        <v>0</v>
      </c>
      <c r="G83" s="17"/>
    </row>
    <row r="84" spans="1:184" s="21" customFormat="1" ht="27" customHeight="1" x14ac:dyDescent="0.25">
      <c r="A84" s="36" t="s">
        <v>124</v>
      </c>
      <c r="B84" s="29" t="s">
        <v>74</v>
      </c>
      <c r="C84" s="14">
        <v>1</v>
      </c>
      <c r="D84" s="15" t="s">
        <v>49</v>
      </c>
      <c r="E84" s="16"/>
      <c r="F84" s="23">
        <f>C84*E84</f>
        <v>0</v>
      </c>
      <c r="G84" s="17"/>
    </row>
    <row r="85" spans="1:184" s="21" customFormat="1" ht="21.4" customHeight="1" x14ac:dyDescent="0.25">
      <c r="A85" s="36" t="s">
        <v>125</v>
      </c>
      <c r="B85" s="29" t="s">
        <v>76</v>
      </c>
      <c r="C85" s="14">
        <v>1</v>
      </c>
      <c r="D85" s="15" t="s">
        <v>49</v>
      </c>
      <c r="E85" s="16"/>
      <c r="F85" s="23">
        <f>C85*E85</f>
        <v>0</v>
      </c>
      <c r="G85" s="17"/>
    </row>
    <row r="86" spans="1:184" s="21" customFormat="1" ht="21.4" customHeight="1" x14ac:dyDescent="0.25">
      <c r="A86" s="36" t="s">
        <v>126</v>
      </c>
      <c r="B86" s="29" t="s">
        <v>78</v>
      </c>
      <c r="C86" s="14">
        <v>12</v>
      </c>
      <c r="D86" s="15" t="s">
        <v>49</v>
      </c>
      <c r="E86" s="16"/>
      <c r="F86" s="23">
        <f>C86*E86</f>
        <v>0</v>
      </c>
      <c r="G86" s="17"/>
    </row>
    <row r="87" spans="1:184" s="21" customFormat="1" ht="21.4" customHeight="1" x14ac:dyDescent="0.25">
      <c r="A87" s="36" t="s">
        <v>127</v>
      </c>
      <c r="B87" s="29" t="s">
        <v>80</v>
      </c>
      <c r="C87" s="14">
        <v>17</v>
      </c>
      <c r="D87" s="15" t="s">
        <v>49</v>
      </c>
      <c r="E87" s="16"/>
      <c r="F87" s="23">
        <f>C87*E87</f>
        <v>0</v>
      </c>
      <c r="G87" s="17"/>
    </row>
    <row r="88" spans="1:184" s="21" customFormat="1" ht="20.25" customHeight="1" x14ac:dyDescent="0.25">
      <c r="A88" s="32" t="s">
        <v>128</v>
      </c>
      <c r="B88" s="31" t="s">
        <v>82</v>
      </c>
      <c r="C88" s="14"/>
      <c r="D88" s="15"/>
      <c r="E88" s="16"/>
      <c r="F88" s="23"/>
      <c r="G88" s="17"/>
    </row>
    <row r="89" spans="1:184" s="21" customFormat="1" ht="20.25" customHeight="1" x14ac:dyDescent="0.25">
      <c r="A89" s="36" t="s">
        <v>129</v>
      </c>
      <c r="B89" s="29" t="s">
        <v>62</v>
      </c>
      <c r="C89" s="14">
        <v>1</v>
      </c>
      <c r="D89" s="15" t="s">
        <v>49</v>
      </c>
      <c r="E89" s="16"/>
      <c r="F89" s="23">
        <f>C89*E89</f>
        <v>0</v>
      </c>
      <c r="G89" s="17"/>
    </row>
    <row r="90" spans="1:184" s="21" customFormat="1" ht="25.5" customHeight="1" x14ac:dyDescent="0.25">
      <c r="A90" s="32" t="s">
        <v>128</v>
      </c>
      <c r="B90" s="31" t="s">
        <v>85</v>
      </c>
      <c r="C90" s="14"/>
      <c r="D90" s="15"/>
      <c r="E90" s="16"/>
      <c r="F90" s="23" t="str">
        <f>IF(ISBLANK(C90),"",ROUND(C90*E90,2))</f>
        <v/>
      </c>
      <c r="G90" s="17"/>
    </row>
    <row r="91" spans="1:184" s="21" customFormat="1" ht="23.25" customHeight="1" x14ac:dyDescent="0.25">
      <c r="A91" s="36" t="s">
        <v>129</v>
      </c>
      <c r="B91" s="29" t="s">
        <v>87</v>
      </c>
      <c r="C91" s="14">
        <v>18</v>
      </c>
      <c r="D91" s="15" t="s">
        <v>49</v>
      </c>
      <c r="E91" s="16"/>
      <c r="F91" s="23">
        <f>IF(ISBLANK(C91),"",ROUND(C91*E91,2))</f>
        <v>0</v>
      </c>
      <c r="G91" s="17"/>
    </row>
    <row r="92" spans="1:184" s="21" customFormat="1" ht="22.5" customHeight="1" x14ac:dyDescent="0.25">
      <c r="A92" s="34" t="s">
        <v>130</v>
      </c>
      <c r="B92" s="31" t="s">
        <v>89</v>
      </c>
      <c r="C92" s="14"/>
      <c r="D92" s="15"/>
      <c r="E92" s="16"/>
      <c r="F92" s="23" t="str">
        <f>IF(ISBLANK(C92),"",ROUND(C92*E92,2))</f>
        <v/>
      </c>
      <c r="G92" s="17"/>
    </row>
    <row r="93" spans="1:184" s="21" customFormat="1" ht="22.5" customHeight="1" x14ac:dyDescent="0.25">
      <c r="A93" s="36" t="s">
        <v>131</v>
      </c>
      <c r="B93" s="29" t="s">
        <v>54</v>
      </c>
      <c r="C93" s="14">
        <v>2</v>
      </c>
      <c r="D93" s="15" t="s">
        <v>49</v>
      </c>
      <c r="E93" s="16"/>
      <c r="F93" s="23">
        <f>C93*E93</f>
        <v>0</v>
      </c>
      <c r="G93" s="17"/>
    </row>
    <row r="94" spans="1:184" s="21" customFormat="1" ht="27" customHeight="1" thickBot="1" x14ac:dyDescent="0.3">
      <c r="A94" s="37" t="s">
        <v>132</v>
      </c>
      <c r="B94" s="38" t="s">
        <v>56</v>
      </c>
      <c r="C94" s="39">
        <v>2</v>
      </c>
      <c r="D94" s="40" t="s">
        <v>49</v>
      </c>
      <c r="E94" s="41"/>
      <c r="F94" s="42">
        <f>C94*E94</f>
        <v>0</v>
      </c>
      <c r="G94" s="43"/>
    </row>
    <row r="95" spans="1:184" s="21" customFormat="1" ht="22.5" customHeight="1" thickTop="1" thickBot="1" x14ac:dyDescent="0.3">
      <c r="A95" s="36"/>
      <c r="B95" s="29"/>
      <c r="C95" s="14"/>
      <c r="D95" s="15"/>
      <c r="E95" s="16"/>
      <c r="F95" s="23"/>
      <c r="G95" s="17"/>
    </row>
    <row r="96" spans="1:184" s="46" customFormat="1" ht="22.5" customHeight="1" thickTop="1" thickBot="1" x14ac:dyDescent="0.3">
      <c r="A96" s="34" t="s">
        <v>133</v>
      </c>
      <c r="B96" s="31" t="s">
        <v>100</v>
      </c>
      <c r="C96" s="14"/>
      <c r="D96" s="15"/>
      <c r="E96" s="16"/>
      <c r="F96" s="23" t="str">
        <f>IF(ISBLANK(C96),"",ROUND(C96*E96,2))</f>
        <v/>
      </c>
      <c r="G96" s="17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</row>
    <row r="97" spans="1:8" s="35" customFormat="1" ht="43.5" customHeight="1" thickTop="1" x14ac:dyDescent="0.25">
      <c r="A97" s="36" t="s">
        <v>134</v>
      </c>
      <c r="B97" s="29" t="s">
        <v>101</v>
      </c>
      <c r="C97" s="14">
        <v>2</v>
      </c>
      <c r="D97" s="15" t="s">
        <v>49</v>
      </c>
      <c r="E97" s="16"/>
      <c r="F97" s="23">
        <f>+C97*E97</f>
        <v>0</v>
      </c>
      <c r="G97" s="45"/>
    </row>
    <row r="98" spans="1:8" s="21" customFormat="1" ht="24" customHeight="1" x14ac:dyDescent="0.25">
      <c r="A98" s="36" t="s">
        <v>135</v>
      </c>
      <c r="B98" s="29" t="s">
        <v>102</v>
      </c>
      <c r="C98" s="14">
        <v>2</v>
      </c>
      <c r="D98" s="15" t="s">
        <v>49</v>
      </c>
      <c r="E98" s="16"/>
      <c r="F98" s="23">
        <f>IF(ISBLANK(C98),"",ROUND(C98*E98,2))</f>
        <v>0</v>
      </c>
      <c r="G98" s="17">
        <f>SUM(F67:F98)</f>
        <v>0</v>
      </c>
    </row>
    <row r="99" spans="1:8" s="21" customFormat="1" ht="13.9" customHeight="1" x14ac:dyDescent="0.25">
      <c r="A99" s="12"/>
      <c r="B99" s="29"/>
      <c r="C99" s="14"/>
      <c r="D99" s="15"/>
      <c r="E99" s="16"/>
      <c r="F99" s="23"/>
      <c r="G99" s="17"/>
    </row>
    <row r="100" spans="1:8" s="21" customFormat="1" ht="27" customHeight="1" x14ac:dyDescent="0.25">
      <c r="A100" s="18" t="s">
        <v>136</v>
      </c>
      <c r="B100" s="31" t="s">
        <v>137</v>
      </c>
      <c r="C100" s="14">
        <v>1</v>
      </c>
      <c r="D100" s="15" t="s">
        <v>138</v>
      </c>
      <c r="E100" s="16"/>
      <c r="F100" s="23">
        <f>IF(ISBLANK(C100),"",ROUND(C100*E100,2))</f>
        <v>0</v>
      </c>
      <c r="G100" s="17">
        <f>SUM(F100)</f>
        <v>0</v>
      </c>
    </row>
    <row r="101" spans="1:8" s="21" customFormat="1" ht="12" customHeight="1" x14ac:dyDescent="0.25">
      <c r="A101" s="18"/>
      <c r="B101" s="31"/>
      <c r="C101" s="14"/>
      <c r="D101" s="15"/>
      <c r="E101" s="16"/>
      <c r="F101" s="23"/>
      <c r="G101" s="17"/>
    </row>
    <row r="102" spans="1:8" s="21" customFormat="1" ht="28.5" customHeight="1" x14ac:dyDescent="0.25">
      <c r="A102" s="18">
        <v>6</v>
      </c>
      <c r="B102" s="31" t="s">
        <v>139</v>
      </c>
      <c r="C102" s="14">
        <v>3.05</v>
      </c>
      <c r="D102" s="15" t="s">
        <v>24</v>
      </c>
      <c r="E102" s="16"/>
      <c r="F102" s="23">
        <f>C102*E102</f>
        <v>0</v>
      </c>
      <c r="G102" s="17">
        <f>F102</f>
        <v>0</v>
      </c>
    </row>
    <row r="103" spans="1:8" s="21" customFormat="1" ht="13.5" customHeight="1" x14ac:dyDescent="0.25">
      <c r="A103" s="24"/>
      <c r="B103" s="31"/>
      <c r="C103" s="14"/>
      <c r="D103" s="15"/>
      <c r="E103" s="16"/>
      <c r="F103" s="23" t="str">
        <f>IF(ISBLANK(C103),"",ROUND(C103*E103,2))</f>
        <v/>
      </c>
      <c r="G103" s="17"/>
    </row>
    <row r="104" spans="1:8" s="21" customFormat="1" ht="27.75" customHeight="1" x14ac:dyDescent="0.25">
      <c r="A104" s="18" t="s">
        <v>140</v>
      </c>
      <c r="B104" s="31" t="s">
        <v>141</v>
      </c>
      <c r="C104" s="14"/>
      <c r="D104" s="15"/>
      <c r="E104" s="16"/>
      <c r="F104" s="23" t="str">
        <f>IF(ISBLANK(C104),"",ROUND(C104*E104,2))</f>
        <v/>
      </c>
      <c r="G104" s="17"/>
    </row>
    <row r="105" spans="1:8" s="21" customFormat="1" ht="24" customHeight="1" x14ac:dyDescent="0.25">
      <c r="A105" s="47" t="s">
        <v>142</v>
      </c>
      <c r="B105" s="29" t="s">
        <v>143</v>
      </c>
      <c r="C105" s="14">
        <v>663.2</v>
      </c>
      <c r="D105" s="15" t="s">
        <v>14</v>
      </c>
      <c r="E105" s="16"/>
      <c r="F105" s="23">
        <f>C105*E105</f>
        <v>0</v>
      </c>
      <c r="G105" s="17"/>
    </row>
    <row r="106" spans="1:8" s="21" customFormat="1" ht="23.25" customHeight="1" x14ac:dyDescent="0.25">
      <c r="A106" s="47" t="s">
        <v>144</v>
      </c>
      <c r="B106" s="29" t="s">
        <v>145</v>
      </c>
      <c r="C106" s="14">
        <v>166.7</v>
      </c>
      <c r="D106" s="15" t="s">
        <v>14</v>
      </c>
      <c r="E106" s="16"/>
      <c r="F106" s="23">
        <f>C106*E106</f>
        <v>0</v>
      </c>
      <c r="G106" s="17"/>
    </row>
    <row r="107" spans="1:8" s="21" customFormat="1" ht="23.25" customHeight="1" x14ac:dyDescent="0.25">
      <c r="A107" s="22" t="s">
        <v>146</v>
      </c>
      <c r="B107" s="13" t="s">
        <v>147</v>
      </c>
      <c r="C107" s="14">
        <v>620.88</v>
      </c>
      <c r="D107" s="15" t="s">
        <v>14</v>
      </c>
      <c r="E107" s="16"/>
      <c r="F107" s="23">
        <f>IF(ISBLANK(C107),"",ROUND(C107*E107,2))</f>
        <v>0</v>
      </c>
      <c r="G107" s="17">
        <f>SUM(F105:F107)</f>
        <v>0</v>
      </c>
    </row>
    <row r="108" spans="1:8" s="21" customFormat="1" ht="12" customHeight="1" x14ac:dyDescent="0.25">
      <c r="A108" s="12"/>
      <c r="B108" s="29"/>
      <c r="C108" s="14"/>
      <c r="D108" s="15"/>
      <c r="E108" s="16"/>
      <c r="F108" s="23" t="str">
        <f>IF(ISBLANK(C108),"",ROUND(C108*E108,2))</f>
        <v/>
      </c>
      <c r="G108" s="17"/>
    </row>
    <row r="109" spans="1:8" s="21" customFormat="1" ht="23.25" customHeight="1" x14ac:dyDescent="0.25">
      <c r="A109" s="18" t="s">
        <v>148</v>
      </c>
      <c r="B109" s="31" t="s">
        <v>149</v>
      </c>
      <c r="C109" s="14"/>
      <c r="D109" s="15"/>
      <c r="E109" s="16"/>
      <c r="F109" s="23" t="str">
        <f>IF(ISBLANK(C109),"",ROUND(C109*E109,2))</f>
        <v/>
      </c>
      <c r="G109" s="17"/>
    </row>
    <row r="110" spans="1:8" s="21" customFormat="1" ht="23.25" customHeight="1" x14ac:dyDescent="0.25">
      <c r="A110" s="47" t="s">
        <v>150</v>
      </c>
      <c r="B110" s="29" t="s">
        <v>145</v>
      </c>
      <c r="C110" s="14">
        <v>646.62</v>
      </c>
      <c r="D110" s="15" t="s">
        <v>14</v>
      </c>
      <c r="E110" s="16"/>
      <c r="F110" s="23">
        <f>C110*E110</f>
        <v>0</v>
      </c>
      <c r="G110" s="17"/>
      <c r="H110" s="33"/>
    </row>
    <row r="111" spans="1:8" s="21" customFormat="1" ht="23.25" customHeight="1" x14ac:dyDescent="0.25">
      <c r="A111" s="47" t="s">
        <v>151</v>
      </c>
      <c r="B111" s="13" t="s">
        <v>147</v>
      </c>
      <c r="C111" s="14">
        <v>163.92</v>
      </c>
      <c r="D111" s="15" t="s">
        <v>14</v>
      </c>
      <c r="E111" s="16"/>
      <c r="F111" s="23">
        <f>C111*E111</f>
        <v>0</v>
      </c>
      <c r="G111" s="17"/>
      <c r="H111" s="33"/>
    </row>
    <row r="112" spans="1:8" s="21" customFormat="1" ht="20.25" x14ac:dyDescent="0.25">
      <c r="A112" s="22" t="s">
        <v>152</v>
      </c>
      <c r="B112" s="13" t="s">
        <v>153</v>
      </c>
      <c r="C112" s="14">
        <v>612.47</v>
      </c>
      <c r="D112" s="15" t="s">
        <v>14</v>
      </c>
      <c r="E112" s="16"/>
      <c r="F112" s="23">
        <f>IF(ISBLANK(C112),"",ROUND(C112*E112,2))</f>
        <v>0</v>
      </c>
      <c r="G112" s="17">
        <f>SUM(F110:F112)</f>
        <v>0</v>
      </c>
      <c r="H112" s="33"/>
    </row>
    <row r="113" spans="1:15" s="21" customFormat="1" ht="13.5" customHeight="1" x14ac:dyDescent="0.25">
      <c r="A113" s="24"/>
      <c r="B113" s="31"/>
      <c r="C113" s="14"/>
      <c r="D113" s="15"/>
      <c r="E113" s="16"/>
      <c r="F113" s="14"/>
      <c r="G113" s="17"/>
    </row>
    <row r="114" spans="1:15" s="21" customFormat="1" ht="66.75" customHeight="1" x14ac:dyDescent="0.25">
      <c r="A114" s="24" t="s">
        <v>154</v>
      </c>
      <c r="B114" s="48" t="s">
        <v>155</v>
      </c>
      <c r="C114" s="14">
        <v>430</v>
      </c>
      <c r="D114" s="15" t="s">
        <v>49</v>
      </c>
      <c r="E114" s="16"/>
      <c r="F114" s="23">
        <f>IF(ISBLANK(C114),"",ROUND(C114*E114,2))</f>
        <v>0</v>
      </c>
      <c r="G114" s="17">
        <f>SUM(F114)</f>
        <v>0</v>
      </c>
    </row>
    <row r="115" spans="1:15" s="21" customFormat="1" ht="14.25" customHeight="1" x14ac:dyDescent="0.25">
      <c r="A115" s="24"/>
      <c r="B115" s="31"/>
      <c r="C115" s="14"/>
      <c r="D115" s="15"/>
      <c r="E115" s="16"/>
      <c r="F115" s="14"/>
      <c r="G115" s="17"/>
    </row>
    <row r="116" spans="1:15" s="21" customFormat="1" ht="45.75" customHeight="1" x14ac:dyDescent="0.25">
      <c r="A116" s="24" t="s">
        <v>156</v>
      </c>
      <c r="B116" s="31" t="s">
        <v>157</v>
      </c>
      <c r="C116" s="14">
        <v>1</v>
      </c>
      <c r="D116" s="15" t="s">
        <v>49</v>
      </c>
      <c r="E116" s="16"/>
      <c r="F116" s="14">
        <f>C116*E116</f>
        <v>0</v>
      </c>
      <c r="G116" s="17">
        <f>F116</f>
        <v>0</v>
      </c>
    </row>
    <row r="117" spans="1:15" s="21" customFormat="1" ht="12" customHeight="1" x14ac:dyDescent="0.25">
      <c r="A117" s="50"/>
      <c r="B117" s="31"/>
      <c r="C117" s="14"/>
      <c r="D117" s="15"/>
      <c r="E117" s="16"/>
      <c r="F117" s="14"/>
      <c r="G117" s="17"/>
    </row>
    <row r="118" spans="1:15" s="35" customFormat="1" ht="87" customHeight="1" x14ac:dyDescent="0.25">
      <c r="A118" s="49" t="s">
        <v>158</v>
      </c>
      <c r="B118" s="48" t="s">
        <v>159</v>
      </c>
      <c r="C118" s="14">
        <v>1</v>
      </c>
      <c r="D118" s="15" t="s">
        <v>16</v>
      </c>
      <c r="E118" s="52"/>
      <c r="F118" s="23">
        <f>IF(ISBLANK(C118),"",ROUND(C118*E118,2))</f>
        <v>0</v>
      </c>
      <c r="G118" s="45">
        <f>SUM(F118)</f>
        <v>0</v>
      </c>
    </row>
    <row r="119" spans="1:15" s="35" customFormat="1" ht="11.65" customHeight="1" x14ac:dyDescent="0.25">
      <c r="A119" s="50"/>
      <c r="B119" s="53"/>
      <c r="C119" s="14"/>
      <c r="D119" s="15"/>
      <c r="E119" s="30"/>
      <c r="F119" s="23" t="str">
        <f>IF(ISBLANK(C119),"",ROUND(C119*E119,2))</f>
        <v/>
      </c>
      <c r="G119" s="45"/>
    </row>
    <row r="120" spans="1:15" s="35" customFormat="1" ht="24" customHeight="1" x14ac:dyDescent="0.25">
      <c r="A120" s="51" t="s">
        <v>160</v>
      </c>
      <c r="B120" s="54" t="s">
        <v>161</v>
      </c>
      <c r="C120" s="14"/>
      <c r="D120" s="15"/>
      <c r="E120" s="30"/>
      <c r="F120" s="23"/>
      <c r="G120" s="45"/>
    </row>
    <row r="121" spans="1:15" s="35" customFormat="1" ht="24" customHeight="1" x14ac:dyDescent="0.25">
      <c r="A121" s="22" t="s">
        <v>162</v>
      </c>
      <c r="B121" s="121" t="s">
        <v>163</v>
      </c>
      <c r="C121" s="14">
        <v>708.91</v>
      </c>
      <c r="D121" s="15" t="s">
        <v>164</v>
      </c>
      <c r="E121" s="30"/>
      <c r="F121" s="23">
        <f>C121*E121</f>
        <v>0</v>
      </c>
      <c r="G121" s="45"/>
      <c r="I121" s="21"/>
      <c r="K121" s="21"/>
      <c r="M121" s="125"/>
    </row>
    <row r="122" spans="1:15" s="35" customFormat="1" ht="27.75" customHeight="1" thickBot="1" x14ac:dyDescent="0.3">
      <c r="A122" s="128" t="s">
        <v>165</v>
      </c>
      <c r="B122" s="129" t="s">
        <v>166</v>
      </c>
      <c r="C122" s="130">
        <v>177.23</v>
      </c>
      <c r="D122" s="131" t="s">
        <v>164</v>
      </c>
      <c r="E122" s="132"/>
      <c r="F122" s="42">
        <f>C122*E122</f>
        <v>0</v>
      </c>
      <c r="G122" s="120">
        <f>SUM(F121:F122)</f>
        <v>0</v>
      </c>
      <c r="I122" s="21"/>
      <c r="J122" s="122"/>
      <c r="K122" s="21"/>
      <c r="M122" s="125"/>
      <c r="O122" s="127"/>
    </row>
    <row r="123" spans="1:15" s="35" customFormat="1" ht="14.45" customHeight="1" thickTop="1" x14ac:dyDescent="0.25">
      <c r="A123" s="50"/>
      <c r="B123" s="54"/>
      <c r="C123" s="14"/>
      <c r="D123" s="15"/>
      <c r="E123" s="30"/>
      <c r="F123" s="23"/>
      <c r="G123" s="45"/>
    </row>
    <row r="124" spans="1:15" s="35" customFormat="1" ht="35.25" customHeight="1" x14ac:dyDescent="0.25">
      <c r="A124" s="18" t="s">
        <v>167</v>
      </c>
      <c r="B124" s="48" t="s">
        <v>168</v>
      </c>
      <c r="C124" s="14"/>
      <c r="D124" s="15"/>
      <c r="E124" s="30"/>
      <c r="F124" s="23"/>
      <c r="G124" s="45"/>
      <c r="M124" s="126"/>
      <c r="O124" s="127"/>
    </row>
    <row r="125" spans="1:15" s="35" customFormat="1" ht="47.25" customHeight="1" x14ac:dyDescent="0.25">
      <c r="A125" s="22" t="s">
        <v>169</v>
      </c>
      <c r="B125" s="44" t="s">
        <v>170</v>
      </c>
      <c r="C125" s="14">
        <v>3</v>
      </c>
      <c r="D125" s="15" t="s">
        <v>49</v>
      </c>
      <c r="E125" s="30"/>
      <c r="F125" s="23">
        <f>IF(ISBLANK(C125),"",ROUND(C125*E125,2))</f>
        <v>0</v>
      </c>
      <c r="G125" s="45"/>
      <c r="M125" s="111"/>
    </row>
    <row r="126" spans="1:15" s="35" customFormat="1" ht="20.25" x14ac:dyDescent="0.25">
      <c r="A126" s="22" t="s">
        <v>171</v>
      </c>
      <c r="B126" s="44" t="s">
        <v>172</v>
      </c>
      <c r="C126" s="14">
        <v>3</v>
      </c>
      <c r="D126" s="15" t="s">
        <v>49</v>
      </c>
      <c r="E126" s="30"/>
      <c r="F126" s="23">
        <f>IF(ISBLANK(C126),"",ROUND(C126*E126,2))</f>
        <v>0</v>
      </c>
      <c r="G126" s="45"/>
    </row>
    <row r="127" spans="1:15" s="35" customFormat="1" ht="20.25" x14ac:dyDescent="0.25">
      <c r="A127" s="22" t="s">
        <v>173</v>
      </c>
      <c r="B127" s="44" t="s">
        <v>174</v>
      </c>
      <c r="C127" s="14">
        <v>4</v>
      </c>
      <c r="D127" s="15" t="s">
        <v>49</v>
      </c>
      <c r="E127" s="30"/>
      <c r="F127" s="23">
        <f>IF(ISBLANK(C127),"",ROUND(C127*E127,2))</f>
        <v>0</v>
      </c>
      <c r="G127" s="45"/>
    </row>
    <row r="128" spans="1:15" s="35" customFormat="1" ht="59.1" customHeight="1" x14ac:dyDescent="0.25">
      <c r="A128" s="22" t="s">
        <v>175</v>
      </c>
      <c r="B128" s="44" t="s">
        <v>176</v>
      </c>
      <c r="C128" s="14">
        <v>12</v>
      </c>
      <c r="D128" s="15" t="s">
        <v>177</v>
      </c>
      <c r="E128" s="30"/>
      <c r="F128" s="23">
        <f>IF(ISBLANK(C128),"",ROUND(C128*E128,2))</f>
        <v>0</v>
      </c>
      <c r="G128" s="45">
        <f>SUM(F125:F128)</f>
        <v>0</v>
      </c>
    </row>
    <row r="129" spans="1:7" s="35" customFormat="1" ht="21" thickBot="1" x14ac:dyDescent="0.3">
      <c r="A129" s="117"/>
      <c r="B129" s="118"/>
      <c r="C129" s="39"/>
      <c r="D129" s="40"/>
      <c r="E129" s="119"/>
      <c r="F129" s="42"/>
      <c r="G129" s="120"/>
    </row>
    <row r="130" spans="1:7" ht="22.15" customHeight="1" thickTop="1" thickBot="1" x14ac:dyDescent="0.3">
      <c r="A130" s="140" t="s">
        <v>178</v>
      </c>
      <c r="B130" s="140"/>
      <c r="C130" s="140"/>
      <c r="D130" s="140"/>
      <c r="E130" s="140"/>
      <c r="F130" s="140"/>
      <c r="G130" s="55">
        <f>SUM(G12:G128)</f>
        <v>0</v>
      </c>
    </row>
    <row r="131" spans="1:7" ht="15" customHeight="1" thickTop="1" x14ac:dyDescent="0.25">
      <c r="A131" s="56"/>
      <c r="B131" s="57"/>
      <c r="C131" s="57"/>
      <c r="D131" s="57"/>
      <c r="E131" s="58"/>
      <c r="F131" s="59"/>
      <c r="G131" s="60"/>
    </row>
    <row r="132" spans="1:7" s="35" customFormat="1" ht="27.75" customHeight="1" x14ac:dyDescent="0.25">
      <c r="A132" s="61"/>
      <c r="B132" s="62" t="s">
        <v>179</v>
      </c>
      <c r="C132" s="63"/>
      <c r="D132" s="64">
        <v>0.1</v>
      </c>
      <c r="E132" s="65"/>
      <c r="F132" s="66">
        <f>(D132*G130)</f>
        <v>0</v>
      </c>
      <c r="G132" s="67"/>
    </row>
    <row r="133" spans="1:7" s="35" customFormat="1" ht="24.75" customHeight="1" x14ac:dyDescent="0.25">
      <c r="A133" s="68"/>
      <c r="B133" s="62" t="s">
        <v>180</v>
      </c>
      <c r="C133" s="63"/>
      <c r="D133" s="69">
        <v>2.5000000000000001E-2</v>
      </c>
      <c r="E133" s="62"/>
      <c r="F133" s="66">
        <f>(D133*G130)</f>
        <v>0</v>
      </c>
      <c r="G133" s="67"/>
    </row>
    <row r="134" spans="1:7" s="35" customFormat="1" ht="22.5" customHeight="1" x14ac:dyDescent="0.25">
      <c r="A134" s="61"/>
      <c r="B134" s="62" t="s">
        <v>181</v>
      </c>
      <c r="C134" s="62"/>
      <c r="D134" s="70">
        <v>5.3499999999999999E-2</v>
      </c>
      <c r="E134" s="62"/>
      <c r="F134" s="66">
        <f>(D134*G130)</f>
        <v>0</v>
      </c>
      <c r="G134" s="71"/>
    </row>
    <row r="135" spans="1:7" s="35" customFormat="1" ht="24.75" customHeight="1" x14ac:dyDescent="0.25">
      <c r="A135" s="61"/>
      <c r="B135" s="62" t="s">
        <v>182</v>
      </c>
      <c r="C135" s="62"/>
      <c r="D135" s="69">
        <v>0.02</v>
      </c>
      <c r="E135" s="62"/>
      <c r="F135" s="66">
        <f>(D135*G130)</f>
        <v>0</v>
      </c>
      <c r="G135" s="72"/>
    </row>
    <row r="136" spans="1:7" s="35" customFormat="1" ht="24.75" customHeight="1" x14ac:dyDescent="0.25">
      <c r="A136" s="61"/>
      <c r="B136" s="62" t="s">
        <v>183</v>
      </c>
      <c r="C136" s="62"/>
      <c r="D136" s="64">
        <v>0.01</v>
      </c>
      <c r="E136" s="62"/>
      <c r="F136" s="66">
        <f>(D136*G130)</f>
        <v>0</v>
      </c>
      <c r="G136" s="71"/>
    </row>
    <row r="137" spans="1:7" s="35" customFormat="1" ht="25.5" customHeight="1" x14ac:dyDescent="0.25">
      <c r="A137" s="61"/>
      <c r="B137" s="62" t="s">
        <v>184</v>
      </c>
      <c r="C137" s="62"/>
      <c r="D137" s="64">
        <v>0.05</v>
      </c>
      <c r="E137" s="62"/>
      <c r="F137" s="66">
        <f>(D137*G130)</f>
        <v>0</v>
      </c>
      <c r="G137" s="71"/>
    </row>
    <row r="138" spans="1:7" s="35" customFormat="1" ht="8.25" customHeight="1" x14ac:dyDescent="0.25">
      <c r="A138" s="61"/>
      <c r="B138" s="62"/>
      <c r="C138" s="62"/>
      <c r="D138" s="64"/>
      <c r="E138" s="62"/>
      <c r="F138" s="66"/>
      <c r="G138" s="71"/>
    </row>
    <row r="139" spans="1:7" ht="24.75" customHeight="1" x14ac:dyDescent="0.25">
      <c r="A139" s="141" t="s">
        <v>185</v>
      </c>
      <c r="B139" s="141"/>
      <c r="C139" s="141"/>
      <c r="D139" s="141"/>
      <c r="E139" s="141"/>
      <c r="F139" s="141"/>
      <c r="G139" s="73">
        <f>SUM(F132:F137)</f>
        <v>0</v>
      </c>
    </row>
    <row r="140" spans="1:7" ht="32.25" customHeight="1" thickTop="1" thickBot="1" x14ac:dyDescent="0.3">
      <c r="A140" s="141" t="s">
        <v>186</v>
      </c>
      <c r="B140" s="141"/>
      <c r="C140" s="141"/>
      <c r="D140" s="141"/>
      <c r="E140" s="141"/>
      <c r="F140" s="141"/>
      <c r="G140" s="73">
        <f>G139+G130</f>
        <v>0</v>
      </c>
    </row>
    <row r="141" spans="1:7" ht="12" customHeight="1" thickTop="1" x14ac:dyDescent="0.25">
      <c r="A141" s="74"/>
      <c r="B141" s="75"/>
      <c r="C141" s="75"/>
      <c r="D141" s="75"/>
      <c r="E141" s="75"/>
      <c r="F141" s="75"/>
      <c r="G141" s="76"/>
    </row>
    <row r="142" spans="1:7" s="82" customFormat="1" ht="43.5" customHeight="1" x14ac:dyDescent="0.2">
      <c r="A142" s="77"/>
      <c r="B142" s="78" t="s">
        <v>187</v>
      </c>
      <c r="C142" s="79"/>
      <c r="D142" s="80">
        <v>0.03</v>
      </c>
      <c r="E142" s="79"/>
      <c r="F142" s="79"/>
      <c r="G142" s="81">
        <f>+D142*G139</f>
        <v>0</v>
      </c>
    </row>
    <row r="143" spans="1:7" s="82" customFormat="1" ht="27" customHeight="1" x14ac:dyDescent="0.2">
      <c r="A143" s="77"/>
      <c r="B143" s="79" t="s">
        <v>188</v>
      </c>
      <c r="C143" s="79"/>
      <c r="D143" s="80">
        <v>0.06</v>
      </c>
      <c r="E143" s="79"/>
      <c r="F143" s="79"/>
      <c r="G143" s="81">
        <f>SUM(D143*G130)</f>
        <v>0</v>
      </c>
    </row>
    <row r="144" spans="1:7" s="35" customFormat="1" ht="27" customHeight="1" x14ac:dyDescent="0.25">
      <c r="A144" s="77"/>
      <c r="B144" s="79" t="s">
        <v>189</v>
      </c>
      <c r="C144" s="83"/>
      <c r="D144" s="80">
        <v>0.18</v>
      </c>
      <c r="E144" s="84"/>
      <c r="F144" s="83"/>
      <c r="G144" s="81">
        <f>+D144*F132</f>
        <v>0</v>
      </c>
    </row>
    <row r="145" spans="1:7" s="35" customFormat="1" ht="27.75" customHeight="1" x14ac:dyDescent="0.25">
      <c r="A145" s="77"/>
      <c r="B145" s="79" t="s">
        <v>190</v>
      </c>
      <c r="C145" s="79"/>
      <c r="D145" s="80">
        <v>0.05</v>
      </c>
      <c r="E145" s="79"/>
      <c r="F145" s="79"/>
      <c r="G145" s="81">
        <f>ROUND(D145*G130,2)</f>
        <v>0</v>
      </c>
    </row>
    <row r="146" spans="1:7" s="35" customFormat="1" ht="25.5" customHeight="1" x14ac:dyDescent="0.25">
      <c r="A146" s="77"/>
      <c r="B146" s="79" t="s">
        <v>191</v>
      </c>
      <c r="C146" s="79"/>
      <c r="D146" s="85">
        <v>1E-3</v>
      </c>
      <c r="E146" s="79"/>
      <c r="F146" s="79"/>
      <c r="G146" s="81">
        <f>ROUND(G130*D146,2)</f>
        <v>0</v>
      </c>
    </row>
    <row r="147" spans="1:7" s="35" customFormat="1" ht="40.5" customHeight="1" x14ac:dyDescent="0.25">
      <c r="A147" s="77"/>
      <c r="B147" s="86" t="s">
        <v>192</v>
      </c>
      <c r="C147" s="79"/>
      <c r="D147" s="87">
        <v>1</v>
      </c>
      <c r="E147" s="88" t="s">
        <v>16</v>
      </c>
      <c r="F147" s="89"/>
      <c r="G147" s="81">
        <f>F147*D147</f>
        <v>0</v>
      </c>
    </row>
    <row r="148" spans="1:7" s="21" customFormat="1" ht="38.25" customHeight="1" x14ac:dyDescent="0.25">
      <c r="A148" s="77"/>
      <c r="B148" s="78" t="s">
        <v>193</v>
      </c>
      <c r="C148" s="79"/>
      <c r="D148" s="87">
        <v>1</v>
      </c>
      <c r="E148" s="88" t="s">
        <v>16</v>
      </c>
      <c r="F148" s="89"/>
      <c r="G148" s="81">
        <f>SUM(D148*F148)</f>
        <v>0</v>
      </c>
    </row>
    <row r="149" spans="1:7" s="21" customFormat="1" ht="12.75" customHeight="1" x14ac:dyDescent="0.25">
      <c r="A149" s="90"/>
      <c r="B149" s="91"/>
      <c r="C149" s="92"/>
      <c r="D149" s="93"/>
      <c r="E149" s="94"/>
      <c r="F149" s="95"/>
      <c r="G149" s="45"/>
    </row>
    <row r="150" spans="1:7" s="35" customFormat="1" ht="30.75" customHeight="1" thickTop="1" thickBot="1" x14ac:dyDescent="0.3">
      <c r="A150" s="144" t="s">
        <v>194</v>
      </c>
      <c r="B150" s="144"/>
      <c r="C150" s="144"/>
      <c r="D150" s="144"/>
      <c r="E150" s="144"/>
      <c r="F150" s="144"/>
      <c r="G150" s="73">
        <f>SUM(G140:G148)</f>
        <v>0</v>
      </c>
    </row>
    <row r="151" spans="1:7" s="35" customFormat="1" ht="25.5" customHeight="1" thickTop="1" thickBot="1" x14ac:dyDescent="0.3">
      <c r="A151" s="144" t="s">
        <v>194</v>
      </c>
      <c r="B151" s="144"/>
      <c r="C151" s="144"/>
      <c r="D151" s="144"/>
      <c r="E151" s="144"/>
      <c r="F151" s="144"/>
      <c r="G151" s="73">
        <f>+G150</f>
        <v>0</v>
      </c>
    </row>
    <row r="152" spans="1:7" s="35" customFormat="1" ht="30.75" customHeight="1" thickTop="1" x14ac:dyDescent="0.25">
      <c r="A152" s="124"/>
      <c r="B152" s="134"/>
      <c r="C152" s="124"/>
      <c r="D152" s="124"/>
      <c r="E152" s="124"/>
      <c r="F152" s="124"/>
      <c r="G152" s="21"/>
    </row>
    <row r="153" spans="1:7" s="35" customFormat="1" ht="44.25" customHeight="1" x14ac:dyDescent="0.3">
      <c r="A153" s="124"/>
      <c r="B153" s="146"/>
      <c r="C153" s="146"/>
      <c r="D153" s="146"/>
      <c r="E153" s="146"/>
      <c r="F153" s="146"/>
      <c r="G153" s="21"/>
    </row>
    <row r="154" spans="1:7" s="35" customFormat="1" ht="15" customHeight="1" x14ac:dyDescent="0.25">
      <c r="A154" s="124"/>
      <c r="B154" s="124"/>
      <c r="C154" s="124"/>
      <c r="D154" s="124"/>
      <c r="E154" s="124"/>
      <c r="F154" s="124"/>
      <c r="G154" s="133"/>
    </row>
    <row r="155" spans="1:7" s="35" customFormat="1" ht="15" customHeight="1" x14ac:dyDescent="0.25">
      <c r="A155" s="124"/>
      <c r="B155" s="124"/>
      <c r="C155" s="124"/>
      <c r="D155" s="124"/>
      <c r="E155" s="124"/>
      <c r="F155" s="124"/>
      <c r="G155" s="133"/>
    </row>
    <row r="156" spans="1:7" s="35" customFormat="1" ht="25.5" customHeight="1" x14ac:dyDescent="0.25">
      <c r="A156" s="124"/>
      <c r="B156" s="124"/>
      <c r="C156" s="124"/>
      <c r="D156" s="124"/>
      <c r="E156" s="124"/>
      <c r="F156" s="124"/>
      <c r="G156" s="133"/>
    </row>
    <row r="157" spans="1:7" s="35" customFormat="1" ht="20.25" x14ac:dyDescent="0.25">
      <c r="A157" s="145"/>
      <c r="B157" s="145"/>
      <c r="C157" s="145"/>
      <c r="D157" s="145"/>
      <c r="E157" s="145"/>
      <c r="F157" s="145"/>
      <c r="G157" s="145"/>
    </row>
    <row r="158" spans="1:7" s="35" customFormat="1" ht="20.25" x14ac:dyDescent="0.25">
      <c r="A158" s="123"/>
      <c r="B158" s="123"/>
      <c r="C158" s="123"/>
      <c r="D158" s="123"/>
      <c r="E158" s="123"/>
      <c r="F158" s="123"/>
      <c r="G158" s="123"/>
    </row>
    <row r="159" spans="1:7" s="35" customFormat="1" ht="20.25" x14ac:dyDescent="0.25">
      <c r="A159" s="97"/>
      <c r="B159" s="98"/>
      <c r="C159" s="98"/>
      <c r="D159" s="98"/>
      <c r="E159" s="98"/>
      <c r="F159" s="98"/>
      <c r="G159" s="98"/>
    </row>
    <row r="160" spans="1:7" s="35" customFormat="1" ht="20.25" x14ac:dyDescent="0.25">
      <c r="A160" s="145"/>
      <c r="B160" s="145"/>
      <c r="C160" s="145"/>
      <c r="D160" s="145"/>
      <c r="E160" s="145"/>
      <c r="F160" s="145"/>
      <c r="G160" s="145"/>
    </row>
    <row r="161" spans="1:123" s="35" customFormat="1" ht="20.25" x14ac:dyDescent="0.25">
      <c r="A161" s="147"/>
      <c r="B161" s="147"/>
      <c r="C161" s="147"/>
      <c r="D161" s="147"/>
      <c r="E161" s="147"/>
      <c r="F161" s="147"/>
      <c r="G161" s="147"/>
    </row>
    <row r="162" spans="1:123" s="35" customFormat="1" ht="20.25" x14ac:dyDescent="0.25">
      <c r="A162" s="145"/>
      <c r="B162" s="145"/>
      <c r="C162" s="145"/>
      <c r="D162" s="145"/>
      <c r="E162" s="145"/>
      <c r="F162" s="145"/>
      <c r="G162" s="145"/>
    </row>
    <row r="163" spans="1:123" s="35" customFormat="1" ht="20.25" x14ac:dyDescent="0.25">
      <c r="A163" s="97"/>
      <c r="B163" s="98"/>
      <c r="C163" s="98"/>
      <c r="D163" s="98"/>
      <c r="E163" s="98"/>
      <c r="F163" s="98"/>
      <c r="G163" s="98"/>
    </row>
    <row r="164" spans="1:123" s="35" customFormat="1" ht="20.25" x14ac:dyDescent="0.25">
      <c r="A164" s="97"/>
      <c r="B164" s="98"/>
      <c r="C164" s="98"/>
      <c r="D164" s="98"/>
      <c r="E164" s="98"/>
      <c r="F164" s="98"/>
      <c r="G164" s="98"/>
    </row>
    <row r="165" spans="1:123" s="35" customFormat="1" ht="20.25" x14ac:dyDescent="0.25">
      <c r="A165" s="97"/>
      <c r="B165" s="98"/>
      <c r="C165" s="98"/>
      <c r="D165" s="98"/>
      <c r="E165" s="98"/>
      <c r="F165" s="98"/>
      <c r="G165" s="98"/>
    </row>
    <row r="166" spans="1:123" s="35" customFormat="1" ht="20.25" x14ac:dyDescent="0.25">
      <c r="A166" s="145"/>
      <c r="B166" s="145"/>
      <c r="C166" s="145"/>
      <c r="D166" s="145"/>
      <c r="E166" s="145"/>
      <c r="F166" s="145"/>
      <c r="G166" s="145"/>
    </row>
    <row r="167" spans="1:123" s="35" customFormat="1" ht="20.25" x14ac:dyDescent="0.25">
      <c r="A167" s="123"/>
      <c r="B167" s="123"/>
      <c r="C167" s="123"/>
      <c r="D167" s="123"/>
      <c r="E167" s="123"/>
      <c r="F167" s="123"/>
      <c r="G167" s="123"/>
    </row>
    <row r="168" spans="1:123" s="35" customFormat="1" ht="20.25" x14ac:dyDescent="0.25">
      <c r="A168" s="97"/>
      <c r="B168" s="99"/>
      <c r="C168" s="98"/>
      <c r="D168" s="99"/>
      <c r="E168" s="99"/>
      <c r="F168" s="98"/>
      <c r="G168" s="98"/>
    </row>
    <row r="169" spans="1:123" s="35" customFormat="1" ht="20.25" x14ac:dyDescent="0.25">
      <c r="A169" s="145"/>
      <c r="B169" s="145"/>
      <c r="C169" s="145"/>
      <c r="D169" s="145"/>
      <c r="E169" s="145"/>
      <c r="F169" s="145"/>
      <c r="G169" s="145"/>
    </row>
    <row r="170" spans="1:123" s="35" customFormat="1" ht="20.25" x14ac:dyDescent="0.25">
      <c r="A170" s="147"/>
      <c r="B170" s="147"/>
      <c r="C170" s="147"/>
      <c r="D170" s="147"/>
      <c r="E170" s="147"/>
      <c r="F170" s="147"/>
      <c r="G170" s="147"/>
    </row>
    <row r="171" spans="1:123" s="100" customFormat="1" ht="20.25" x14ac:dyDescent="0.25">
      <c r="A171" s="145"/>
      <c r="B171" s="145"/>
      <c r="C171" s="145"/>
      <c r="D171" s="145"/>
      <c r="E171" s="145"/>
      <c r="F171" s="145"/>
      <c r="G171" s="14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</row>
    <row r="172" spans="1:123" ht="20.25" x14ac:dyDescent="0.25">
      <c r="A172" s="6"/>
      <c r="B172" s="101"/>
      <c r="C172" s="101"/>
      <c r="D172" s="101"/>
      <c r="E172" s="102"/>
      <c r="F172" s="101"/>
      <c r="G172" s="4"/>
    </row>
    <row r="173" spans="1:123" ht="18.75" x14ac:dyDescent="0.25">
      <c r="B173" s="103"/>
      <c r="C173" s="4"/>
      <c r="D173" s="103"/>
      <c r="E173" s="96"/>
      <c r="F173" s="4"/>
    </row>
    <row r="174" spans="1:123" ht="18.75" x14ac:dyDescent="0.25">
      <c r="B174" s="4"/>
      <c r="C174" s="4"/>
      <c r="D174" s="4"/>
      <c r="E174" s="96"/>
      <c r="F174" s="4"/>
    </row>
    <row r="175" spans="1:123" ht="18.75" x14ac:dyDescent="0.25">
      <c r="B175" s="4"/>
      <c r="C175" s="4"/>
      <c r="D175" s="4"/>
    </row>
    <row r="176" spans="1:123" ht="18.75" x14ac:dyDescent="0.25">
      <c r="B176" s="104"/>
      <c r="C176" s="4"/>
      <c r="D176" s="104"/>
    </row>
    <row r="177" spans="2:4" ht="18.75" x14ac:dyDescent="0.25">
      <c r="B177" s="4"/>
      <c r="C177" s="4"/>
      <c r="D177" s="4"/>
    </row>
    <row r="214" spans="4:6" x14ac:dyDescent="0.25">
      <c r="D214" s="1">
        <v>8</v>
      </c>
      <c r="E214" s="2" t="s">
        <v>195</v>
      </c>
      <c r="F214" s="105">
        <v>16786.650000000001</v>
      </c>
    </row>
  </sheetData>
  <mergeCells count="25">
    <mergeCell ref="A169:G169"/>
    <mergeCell ref="A170:G170"/>
    <mergeCell ref="A171:G171"/>
    <mergeCell ref="A161:C161"/>
    <mergeCell ref="D161:G161"/>
    <mergeCell ref="A162:C162"/>
    <mergeCell ref="D162:G162"/>
    <mergeCell ref="A166:G166"/>
    <mergeCell ref="A150:F150"/>
    <mergeCell ref="A157:C157"/>
    <mergeCell ref="D157:G157"/>
    <mergeCell ref="A160:C160"/>
    <mergeCell ref="D160:G160"/>
    <mergeCell ref="A151:F151"/>
    <mergeCell ref="B153:F153"/>
    <mergeCell ref="A7:G7"/>
    <mergeCell ref="A130:F130"/>
    <mergeCell ref="A139:F139"/>
    <mergeCell ref="A140:F140"/>
    <mergeCell ref="A1:G1"/>
    <mergeCell ref="A2:G2"/>
    <mergeCell ref="A3:G3"/>
    <mergeCell ref="A4:G4"/>
    <mergeCell ref="A6:B6"/>
    <mergeCell ref="F6:G6"/>
  </mergeCells>
  <printOptions horizontalCentered="1"/>
  <pageMargins left="0.19685039370078741" right="0.19685039370078741" top="0.6692913385826772" bottom="0.62992125984251968" header="0.39370078740157483" footer="0.70866141732283472"/>
  <pageSetup scale="69" firstPageNumber="0" orientation="portrait" r:id="rId1"/>
  <headerFooter>
    <oddHeader>&amp;RFECHA DE IMPRESION:&amp;D</oddHeader>
    <oddFooter>&amp;RPAGINAS:&amp;P/&amp;N</oddFooter>
  </headerFooter>
  <rowBreaks count="5" manualBreakCount="5">
    <brk id="39" max="6" man="1"/>
    <brk id="63" max="6" man="1"/>
    <brk id="94" max="6" man="1"/>
    <brk id="122" max="6" man="1"/>
    <brk id="15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b8cd6-985c-494d-af69-1cddf313e21f">
      <Terms xmlns="http://schemas.microsoft.com/office/infopath/2007/PartnerControls"/>
    </lcf76f155ced4ddcb4097134ff3c332f>
    <Descripcion xmlns="75bb8cd6-985c-494d-af69-1cddf313e2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7F6B1239F852419EC39F308C69365C" ma:contentTypeVersion="12" ma:contentTypeDescription="Crear nuevo documento." ma:contentTypeScope="" ma:versionID="c4002116cb0313174b9cfe0b14610ecf">
  <xsd:schema xmlns:xsd="http://www.w3.org/2001/XMLSchema" xmlns:xs="http://www.w3.org/2001/XMLSchema" xmlns:p="http://schemas.microsoft.com/office/2006/metadata/properties" xmlns:ns2="75bb8cd6-985c-494d-af69-1cddf313e21f" targetNamespace="http://schemas.microsoft.com/office/2006/metadata/properties" ma:root="true" ma:fieldsID="2730132694679dfc7fc26b14eeee20f1" ns2:_="">
    <xsd:import namespace="75bb8cd6-985c-494d-af69-1cddf313e21f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b8cd6-985c-494d-af69-1cddf313e21f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format="Dropdown" ma:internalName="Descripc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6138d3-48b3-4cd3-b825-834a57c038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3B478-D9DB-4D01-8E3D-5CBD1E6C0E8F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75bb8cd6-985c-494d-af69-1cddf313e21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E3604D-F250-4690-B3B6-32E7B09C8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b8cd6-985c-494d-af69-1cddf313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AC726-AF91-481D-8FB6-831995FF2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Orfeo_000</dc:creator>
  <cp:keywords/>
  <dc:description/>
  <cp:lastModifiedBy>Albeyris Cabral Medina</cp:lastModifiedBy>
  <cp:revision>141</cp:revision>
  <dcterms:created xsi:type="dcterms:W3CDTF">2018-07-23T16:41:53Z</dcterms:created>
  <dcterms:modified xsi:type="dcterms:W3CDTF">2025-07-25T14:11:12Z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0x010100517F6B1239F852419EC39F308C69365C</vt:lpwstr>
  </property>
  <property fmtid="{D5CDD505-2E9C-101B-9397-08002B2CF9AE}" pid="9" name="MediaServiceImageTags">
    <vt:lpwstr/>
  </property>
</Properties>
</file>