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13_ncr:1_{B5D49CA9-83BC-4C0B-96C0-044E69F89596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3" sheetId="8" r:id="rId4"/>
    <sheet name="Hoja2" sheetId="7" r:id="rId5"/>
    <sheet name="Hoja1" sheetId="6" r:id="rId6"/>
    <sheet name=" Notas a los Estados Financ." sheetId="4" state="hidden" r:id="rId7"/>
  </sheets>
  <definedNames>
    <definedName name="_xlnm.Print_Area" localSheetId="6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6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<sst xmlns="http://schemas.openxmlformats.org/spreadsheetml/2006/main" count="643" uniqueCount="397">
  <si>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</si>
  <si>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</si>
  <si>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</si>
  <si>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</si>
  <si>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</si>
  <si>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</si>
  <si>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</si>
  <si>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</si>
  <si>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</si>
  <si>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</si>
  <si>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</si>
  <si>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</si>
  <si>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</si>
  <si>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</si>
  <si>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</si>
  <si>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</si>
  <si>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</si>
  <si>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</si>
  <si>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</si>
  <si>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</si>
  <si>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</si>
  <si>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</si>
  <si>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</si>
  <si>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</si>
  <si>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</si>
  <si>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</si>
  <si>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</si>
  <si>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</si>
  <si>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</si>
  <si>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</si>
  <si>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</si>
  <si>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</si>
  <si>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</si>
  <si>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</si>
  <si>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</si>
  <si>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</si>
  <si>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</si>
  <si>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</si>
  <si>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</si>
  <si>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</si>
  <si>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</si>
  <si>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</si>
  <si>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</si>
  <si>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</si>
  <si>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</si>
  <si>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</si>
  <si>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</si>
  <si>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</si>
  <si>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</si>
  <si>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</si>
  <si>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</si>
  <si>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</si>
  <si>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</si>
  <si>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</si>
  <si>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</si>
  <si>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</si>
  <si>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</si>
  <si>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</si>
  <si>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</si>
  <si>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</si>
  <si>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</si>
  <si>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</si>
  <si>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</si>
  <si>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</si>
  <si>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</si>
  <si>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</si>
  <si>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</si>
  <si>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</si>
  <si>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</si>
  <si>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</si>
  <si>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</si>
  <si>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</si>
  <si>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</si>
  <si>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</si>
  <si>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</si>
  <si>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</si>
  <si>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</si>
  <si>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</si>
  <si>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</si>
  <si>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</si>
  <si>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</si>
  <si>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</si>
  <si>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</si>
  <si>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</si>
  <si>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</si>
  <si>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</si>
  <si>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</si>
  <si>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</si>
  <si>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</si>
  <si>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</si>
  <si>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</si>
  <si>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</si>
  <si>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</si>
  <si>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</si>
  <si>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</si>
  <si>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</si>
  <si>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</si>
  <si>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</si>
  <si>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</si>
  <si>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</si>
  <si>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</si>
  <si>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</si>
  <si>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</si>
  <si>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</si>
  <si>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</si>
  <si>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</si>
  <si>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</si>
  <si>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</si>
  <si>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</si>
  <si>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</si>
  <si>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</si>
  <si>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</si>
  <si>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</si>
  <si>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</si>
  <si>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</si>
  <si>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</si>
  <si>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</si>
  <si>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</si>
  <si>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</si>
  <si>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</si>
  <si>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</si>
  <si>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</si>
  <si>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</si>
  <si>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</si>
  <si>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</si>
  <si>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</si>
  <si>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</si>
  <si>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</si>
  <si>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</si>
  <si>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</si>
  <si>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</si>
  <si>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</si>
  <si>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</si>
  <si>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</si>
  <si>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</si>
  <si>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</si>
  <si>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</si>
  <si>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</si>
  <si>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</si>
  <si>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</si>
  <si>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</si>
  <si>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</si>
  <si>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</si>
  <si>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</si>
  <si>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</si>
  <si>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</si>
  <si>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</si>
  <si>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</si>
  <si>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</si>
  <si>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</si>
  <si>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</si>
  <si>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</si>
  <si>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</si>
  <si>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</si>
  <si>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</si>
  <si>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</si>
  <si>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</si>
  <si>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</si>
  <si>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</si>
  <si>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</si>
  <si>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</si>
  <si>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</si>
  <si>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</si>
  <si>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</si>
  <si>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</si>
  <si>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</si>
  <si>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</si>
  <si>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</si>
  <si>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</si>
  <si>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</si>
  <si>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</si>
  <si>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</si>
  <si>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</si>
  <si>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</si>
  <si>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</si>
  <si>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</si>
  <si>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</si>
  <si>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</si>
  <si>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</si>
  <si>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</si>
  <si>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</si>
  <si>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</si>
  <si>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</si>
  <si>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</si>
  <si>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</si>
  <si>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</si>
  <si>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</si>
  <si>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</si>
  <si>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</si>
  <si>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</si>
  <si>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</si>
  <si>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</si>
  <si>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</si>
  <si>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</si>
  <si>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</si>
  <si>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</si>
  <si>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</si>
  <si>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</si>
  <si>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</si>
  <si>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</si>
  <si>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</si>
  <si>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</si>
  <si>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</si>
  <si>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</si>
  <si>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</si>
  <si>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</si>
  <si>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</si>
  <si>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</si>
  <si>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</si>
  <si>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</si>
  <si>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</si>
  <si>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</si>
  <si>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</si>
  <si>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</si>
  <si>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</si>
  <si>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</si>
  <si>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</si>
  <si>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</si>
  <si>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</si>
  <si>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</si>
  <si>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</si>
  <si>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</si>
  <si>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</si>
  <si>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</si>
  <si>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</si>
  <si>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</si>
  <si>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</si>
  <si>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</si>
  <si>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</si>
  <si>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</si>
  <si>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</si>
  <si>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</si>
  <si>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</si>
  <si>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</si>
  <si>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</si>
  <si>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</si>
  <si>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</si>
  <si>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</si>
  <si>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</si>
  <si>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</si>
  <si>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</si>
  <si>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</si>
  <si>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</si>
  <si>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</si>
  <si>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</si>
  <si>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</si>
  <si>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</si>
  <si>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</si>
  <si>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</si>
  <si>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</si>
  <si>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</si>
  <si>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</si>
  <si>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</si>
  <si>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</si>
  <si>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</si>
  <si>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</si>
  <si>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</si>
  <si>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</si>
  <si>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</si>
  <si>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</si>
  <si>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</si>
  <si>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</si>
  <si>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</si>
  <si>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</si>
  <si>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</si>
  <si>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</si>
  <si>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</si>
  <si>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</si>
  <si>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</si>
  <si>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</si>
  <si>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</si>
  <si>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</si>
  <si>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</si>
  <si>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</si>
  <si>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</si>
  <si>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</si>
  <si>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</si>
  <si>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</si>
  <si>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</si>
  <si>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</si>
  <si>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</si>
  <si>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</si>
  <si>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</si>
  <si>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</si>
  <si>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</si>
  <si>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</si>
  <si>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</si>
  <si>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</si>
  <si>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</si>
  <si>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</si>
  <si>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</si>
  <si>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</si>
  <si>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</si>
  <si>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</si>
  <si>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</si>
  <si>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</si>
  <si>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</si>
  <si>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</si>
  <si>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</si>
  <si>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</si>
  <si>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</si>
  <si>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</si>
  <si>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</si>
  <si>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</si>
  <si>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</si>
  <si>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</si>
  <si>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</si>
  <si>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</si>
  <si>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</si>
  <si>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</si>
  <si>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</si>
  <si>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</si>
  <si>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</si>
  <si>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</si>
  <si>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</si>
  <si>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</si>
  <si>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</si>
  <si>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</si>
  <si>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</si>
  <si>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</si>
  <si>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</si>
  <si>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</si>
  <si>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</si>
  <si>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</si>
  <si>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</si>
  <si>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</si>
  <si>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</si>
  <si>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</si>
  <si>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</si>
  <si>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</si>
  <si>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</si>
  <si>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</si>
  <si>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</si>
  <si>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</si>
  <si>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</si>
  <si>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</si>
  <si>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</si>
  <si>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</si>
  <si>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</si>
  <si>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</si>
  <si>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</si>
  <si>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</si>
  <si>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</si>
  <si>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</si>
  <si>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</si>
  <si>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</si>
  <si>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</si>
  <si>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</si>
  <si>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</si>
  <si>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</si>
  <si>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</si>
  <si>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</si>
  <si>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</si>
  <si>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</si>
  <si>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</si>
  <si>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</si>
  <si>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</si>
  <si>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</si>
  <si>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</si>
  <si>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</si>
  <si>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</si>
  <si>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</si>
  <si>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</si>
  <si>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</si>
  <si>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</si>
  <si>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</si>
  <si>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</si>
  <si>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</si>
  <si>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</si>
  <si>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</si>
  <si>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</si>
  <si>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</si>
  <si>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</si>
  <si>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</si>
  <si>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</si>
  <si>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</si>
  <si>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</si>
  <si>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</si>
  <si>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</si>
  <si>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</si>
  <si>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</si>
  <si>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</si>
  <si>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</si>
  <si>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</si>
  <si>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</si>
  <si>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</si>
  <si>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</si>
  <si>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</si>
  <si>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</si>
  <si>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</si>
  <si>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</si>
  <si>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</si>
  <si>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</si>
  <si>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</si>
  <si>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</si>
  <si>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</si>
  <si>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31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</si>
</sst>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4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4" fontId="63" fillId="3" borderId="13" xfId="0" applyNumberFormat="1" applyFont="1" applyFill="1" applyBorder="1" applyAlignment="1">
      <alignment horizontal="justify" wrapText="1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4" xfId="1" applyFont="1" applyFill="1" applyBorder="1" applyAlignment="1" applyProtection="1">
      <alignment horizontal="right"/>
    </xf>
    <xf numFmtId="0" fontId="63" fillId="3" borderId="16" xfId="0" applyFont="1" applyFill="1" applyBorder="1" applyAlignment="1">
      <alignment horizontal="justify"/>
    </xf>
    <xf numFmtId="4" fontId="63" fillId="3" borderId="17" xfId="0" applyNumberFormat="1" applyFont="1" applyFill="1" applyBorder="1" applyAlignment="1">
      <alignment horizontal="justify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165" fontId="59" fillId="3" borderId="17" xfId="1" applyFont="1" applyFill="1" applyBorder="1" applyAlignment="1" applyProtection="1">
      <alignment horizontal="justify"/>
    </xf>
    <xf numFmtId="0" fontId="63" fillId="3" borderId="10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0" fontId="59" fillId="3" borderId="0" xfId="0" applyFont="1" applyFill="1" applyAlignment="1">
      <alignment horizontal="justify" wrapText="1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413"/>
      <c r="B1" s="413"/>
      <c r="C1" s="413"/>
      <c r="D1" s="413"/>
      <c r="E1" s="413"/>
      <c r="F1" s="413"/>
      <c r="G1" s="413"/>
      <c r="H1" s="413"/>
    </row>
    <row r="2" spans="1:8" ht="15.75" customHeight="1">
      <c r="A2" s="414" t="s">
        <v>0</v>
      </c>
      <c r="B2" s="414"/>
      <c r="C2" s="414"/>
      <c r="D2" s="414"/>
      <c r="E2" s="414"/>
      <c r="F2" s="414"/>
      <c r="G2" s="414"/>
      <c r="H2" s="414"/>
    </row>
    <row r="3" spans="1:8">
      <c r="A3" s="415" t="s">
        <v>1</v>
      </c>
      <c r="B3" s="415"/>
      <c r="C3" s="415"/>
      <c r="D3" s="415"/>
      <c r="E3" s="415"/>
      <c r="F3" s="415"/>
      <c r="G3" s="415"/>
      <c r="H3" s="415"/>
    </row>
    <row r="4" spans="1:8">
      <c r="A4" s="416" t="s">
        <v>2</v>
      </c>
      <c r="B4" s="416"/>
      <c r="C4" s="416"/>
      <c r="D4" s="416"/>
      <c r="E4" s="416"/>
      <c r="F4" s="416"/>
      <c r="G4" s="416"/>
      <c r="H4" s="416"/>
    </row>
    <row r="5" spans="1:8">
      <c r="A5" s="417" t="s">
        <v>3</v>
      </c>
      <c r="B5" s="417"/>
      <c r="C5" s="417"/>
      <c r="D5" s="417"/>
      <c r="E5" s="417"/>
      <c r="F5" s="417"/>
      <c r="G5" s="417"/>
      <c r="H5" s="417"/>
    </row>
    <row r="6" spans="1:8" ht="10.5" hidden="1" customHeight="1">
      <c r="A6" s="418"/>
      <c r="B6" s="418"/>
      <c r="C6" s="418"/>
      <c r="D6" s="418"/>
      <c r="E6" s="418"/>
      <c r="F6" s="418"/>
      <c r="G6" s="418"/>
      <c r="H6" s="418"/>
    </row>
    <row r="7" spans="1:8" ht="12.75" hidden="1" customHeight="1">
      <c r="A7" s="419" t="s">
        <v>4</v>
      </c>
      <c r="B7" s="420" t="s">
        <v>5</v>
      </c>
      <c r="C7" s="420" t="s">
        <v>6</v>
      </c>
      <c r="D7" s="420" t="s">
        <v>7</v>
      </c>
      <c r="E7" s="420" t="s">
        <v>8</v>
      </c>
      <c r="F7" s="420" t="s">
        <v>9</v>
      </c>
      <c r="G7" s="420"/>
      <c r="H7" s="421" t="s">
        <v>10</v>
      </c>
    </row>
    <row r="8" spans="1:8" ht="32.25" hidden="1" customHeight="1">
      <c r="A8" s="419"/>
      <c r="B8" s="420"/>
      <c r="C8" s="420"/>
      <c r="D8" s="420"/>
      <c r="E8" s="420"/>
      <c r="F8" s="2" t="s">
        <v>11</v>
      </c>
      <c r="G8" s="2" t="s">
        <v>12</v>
      </c>
      <c r="H8" s="421"/>
    </row>
    <row r="9" spans="1:8" ht="7.5" hidden="1" customHeight="1">
      <c r="A9" s="409" t="s">
        <v>13</v>
      </c>
      <c r="B9" s="410"/>
      <c r="C9" s="394"/>
      <c r="D9" s="394"/>
      <c r="E9" s="394"/>
      <c r="F9" s="394"/>
      <c r="G9" s="405"/>
      <c r="H9" s="411"/>
    </row>
    <row r="10" spans="1:8" ht="13.5" hidden="1" customHeight="1">
      <c r="A10" s="409"/>
      <c r="B10" s="410"/>
      <c r="C10" s="394"/>
      <c r="D10" s="394"/>
      <c r="E10" s="394"/>
      <c r="F10" s="394"/>
      <c r="G10" s="405"/>
      <c r="H10" s="411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412" t="s">
        <v>15</v>
      </c>
      <c r="B12" s="412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392" t="s">
        <v>17</v>
      </c>
      <c r="B14" s="406">
        <v>791884000</v>
      </c>
      <c r="C14" s="394"/>
      <c r="D14" s="10"/>
      <c r="E14" s="394"/>
      <c r="F14" s="394"/>
      <c r="G14" s="405"/>
      <c r="H14" s="407">
        <f>B14</f>
        <v>791884000</v>
      </c>
    </row>
    <row r="15" spans="1:8" ht="13.5" hidden="1" customHeight="1">
      <c r="A15" s="392"/>
      <c r="B15" s="406"/>
      <c r="C15" s="394"/>
      <c r="D15" s="10"/>
      <c r="E15" s="394"/>
      <c r="F15" s="394"/>
      <c r="G15" s="405"/>
      <c r="H15" s="407"/>
    </row>
    <row r="16" spans="1:8" ht="9.75" hidden="1" customHeight="1">
      <c r="A16" s="392" t="s">
        <v>18</v>
      </c>
      <c r="B16" s="393"/>
      <c r="C16" s="394"/>
      <c r="D16" s="394"/>
      <c r="E16" s="394"/>
      <c r="F16" s="394"/>
      <c r="G16" s="405"/>
      <c r="H16" s="408"/>
    </row>
    <row r="17" spans="1:9" ht="13.5" hidden="1" customHeight="1">
      <c r="A17" s="392"/>
      <c r="B17" s="393"/>
      <c r="C17" s="394"/>
      <c r="D17" s="394"/>
      <c r="E17" s="394"/>
      <c r="F17" s="394"/>
      <c r="G17" s="405"/>
      <c r="H17" s="408"/>
    </row>
    <row r="18" spans="1:9" ht="12" hidden="1" customHeight="1">
      <c r="A18" s="392" t="s">
        <v>19</v>
      </c>
      <c r="B18" s="403">
        <v>-2003699499.0899999</v>
      </c>
      <c r="C18" s="394"/>
      <c r="D18" s="394"/>
      <c r="E18" s="394"/>
      <c r="F18" s="403">
        <v>-5853181095.4799995</v>
      </c>
      <c r="G18" s="394"/>
      <c r="H18" s="404">
        <f>B18+F18</f>
        <v>-7856880594.5699997</v>
      </c>
    </row>
    <row r="19" spans="1:9" ht="8.25" hidden="1" customHeight="1">
      <c r="A19" s="392"/>
      <c r="B19" s="403"/>
      <c r="C19" s="394"/>
      <c r="D19" s="394"/>
      <c r="E19" s="394"/>
      <c r="F19" s="403"/>
      <c r="G19" s="394"/>
      <c r="H19" s="404"/>
    </row>
    <row r="20" spans="1:9" ht="13.5" hidden="1" customHeight="1">
      <c r="A20" s="392" t="s">
        <v>20</v>
      </c>
      <c r="B20" s="393"/>
      <c r="C20" s="394"/>
      <c r="D20" s="394"/>
      <c r="E20" s="394"/>
      <c r="F20" s="403">
        <v>-321709533.06999999</v>
      </c>
      <c r="G20" s="405"/>
      <c r="H20" s="404">
        <f>F20</f>
        <v>-321709533.06999999</v>
      </c>
    </row>
    <row r="21" spans="1:9" ht="13.5" hidden="1" customHeight="1">
      <c r="A21" s="392"/>
      <c r="B21" s="393"/>
      <c r="C21" s="394"/>
      <c r="D21" s="394"/>
      <c r="E21" s="394"/>
      <c r="F21" s="403"/>
      <c r="G21" s="405"/>
      <c r="H21" s="404"/>
    </row>
    <row r="22" spans="1:9" ht="13.5" hidden="1" customHeight="1">
      <c r="A22" s="392" t="s">
        <v>21</v>
      </c>
      <c r="B22" s="393"/>
      <c r="C22" s="394"/>
      <c r="D22" s="394"/>
      <c r="E22" s="394"/>
      <c r="F22" s="394"/>
      <c r="G22" s="395">
        <v>328649027.37</v>
      </c>
      <c r="H22" s="396">
        <f>G22</f>
        <v>328649027.37</v>
      </c>
    </row>
    <row r="23" spans="1:9" ht="14.25" hidden="1" customHeight="1">
      <c r="A23" s="392"/>
      <c r="B23" s="393"/>
      <c r="C23" s="394"/>
      <c r="D23" s="394"/>
      <c r="E23" s="394"/>
      <c r="F23" s="394"/>
      <c r="G23" s="395"/>
      <c r="H23" s="396"/>
    </row>
    <row r="24" spans="1:9" ht="13.5" hidden="1" customHeight="1">
      <c r="A24" s="397" t="s">
        <v>22</v>
      </c>
      <c r="B24" s="398">
        <f>B11+B14+B18</f>
        <v>15346716756.329998</v>
      </c>
      <c r="C24" s="399"/>
      <c r="D24" s="400"/>
      <c r="E24" s="399"/>
      <c r="F24" s="398">
        <f>SUM(F18:F23)</f>
        <v>-6174890628.5499992</v>
      </c>
      <c r="G24" s="401">
        <f>SUM(G22)</f>
        <v>328649027.37</v>
      </c>
      <c r="H24" s="402">
        <f>SUM(H9:H23)</f>
        <v>9500475155.1499996</v>
      </c>
    </row>
    <row r="25" spans="1:9" ht="2.25" customHeight="1">
      <c r="A25" s="397"/>
      <c r="B25" s="398"/>
      <c r="C25" s="399"/>
      <c r="D25" s="400"/>
      <c r="E25" s="399"/>
      <c r="F25" s="398"/>
      <c r="G25" s="401"/>
      <c r="H25" s="402"/>
    </row>
    <row r="26" spans="1:9" ht="21.75" customHeight="1">
      <c r="A26" s="12"/>
      <c r="B26" s="387" t="s">
        <v>5</v>
      </c>
      <c r="C26" s="388" t="s">
        <v>23</v>
      </c>
      <c r="D26" s="388" t="s">
        <v>24</v>
      </c>
      <c r="E26" s="388" t="s">
        <v>8</v>
      </c>
      <c r="F26" s="389" t="s">
        <v>9</v>
      </c>
      <c r="G26" s="389"/>
      <c r="H26" s="390" t="s">
        <v>25</v>
      </c>
    </row>
    <row r="27" spans="1:9" ht="25.5">
      <c r="A27" s="13"/>
      <c r="B27" s="387"/>
      <c r="C27" s="388"/>
      <c r="D27" s="388"/>
      <c r="E27" s="388"/>
      <c r="F27" s="14" t="s">
        <v>11</v>
      </c>
      <c r="G27" s="14" t="s">
        <v>12</v>
      </c>
      <c r="H27" s="390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379" t="s">
        <v>18</v>
      </c>
      <c r="B34" s="370"/>
      <c r="C34" s="371"/>
      <c r="D34" s="371"/>
      <c r="E34" s="371"/>
      <c r="F34" s="371"/>
      <c r="G34" s="386"/>
      <c r="H34" s="391"/>
    </row>
    <row r="35" spans="1:9" ht="11.25" customHeight="1">
      <c r="A35" s="379"/>
      <c r="B35" s="370"/>
      <c r="C35" s="371"/>
      <c r="D35" s="371"/>
      <c r="E35" s="371"/>
      <c r="F35" s="371"/>
      <c r="G35" s="386"/>
      <c r="H35" s="391"/>
    </row>
    <row r="36" spans="1:9" ht="12.75" customHeight="1">
      <c r="A36" s="379" t="s">
        <v>19</v>
      </c>
      <c r="B36" s="376"/>
      <c r="C36" s="377">
        <v>86398416.430000007</v>
      </c>
      <c r="D36" s="371"/>
      <c r="E36" s="371"/>
      <c r="F36" s="377">
        <v>0</v>
      </c>
      <c r="G36" s="370"/>
      <c r="H36" s="385">
        <f>SUM(C36:G37)</f>
        <v>86398416.430000007</v>
      </c>
    </row>
    <row r="37" spans="1:9" ht="12.75" customHeight="1">
      <c r="A37" s="379"/>
      <c r="B37" s="376"/>
      <c r="C37" s="377"/>
      <c r="D37" s="371"/>
      <c r="E37" s="371"/>
      <c r="F37" s="377"/>
      <c r="G37" s="370"/>
      <c r="H37" s="385"/>
    </row>
    <row r="38" spans="1:9" ht="12.75" customHeight="1">
      <c r="A38" s="379" t="s">
        <v>20</v>
      </c>
      <c r="B38" s="370"/>
      <c r="C38" s="371"/>
      <c r="D38" s="371"/>
      <c r="E38" s="371"/>
      <c r="F38" s="376"/>
      <c r="G38" s="386"/>
      <c r="H38" s="380"/>
    </row>
    <row r="39" spans="1:9" ht="12.75" customHeight="1">
      <c r="A39" s="379"/>
      <c r="B39" s="370"/>
      <c r="C39" s="371"/>
      <c r="D39" s="371"/>
      <c r="E39" s="371"/>
      <c r="F39" s="376"/>
      <c r="G39" s="386"/>
      <c r="H39" s="380"/>
      <c r="I39" s="18"/>
    </row>
    <row r="40" spans="1:9" ht="9" customHeight="1">
      <c r="A40" s="379" t="s">
        <v>21</v>
      </c>
      <c r="B40" s="370"/>
      <c r="C40" s="371"/>
      <c r="D40" s="371"/>
      <c r="E40" s="371"/>
      <c r="F40" s="371"/>
      <c r="G40" s="373">
        <v>18234448.350000001</v>
      </c>
      <c r="H40" s="380">
        <f>G40</f>
        <v>18234448.350000001</v>
      </c>
      <c r="I40" s="18"/>
    </row>
    <row r="41" spans="1:9" ht="10.5" customHeight="1">
      <c r="A41" s="379"/>
      <c r="B41" s="370"/>
      <c r="C41" s="371"/>
      <c r="D41" s="371"/>
      <c r="E41" s="371"/>
      <c r="F41" s="371"/>
      <c r="G41" s="373"/>
      <c r="H41" s="380"/>
      <c r="I41" s="18"/>
    </row>
    <row r="42" spans="1:9" ht="12.75" customHeight="1">
      <c r="A42" s="381" t="s">
        <v>30</v>
      </c>
      <c r="B42" s="382">
        <f>SUM(B28:B41)</f>
        <v>1674346</v>
      </c>
      <c r="C42" s="382">
        <f>SUM(C28:C41)</f>
        <v>15719602089.030001</v>
      </c>
      <c r="D42" s="382">
        <f>SUM(D28:D41)</f>
        <v>528690108.48000002</v>
      </c>
      <c r="E42" s="383"/>
      <c r="F42" s="382">
        <f>SUM(F28:F41)</f>
        <v>5892890034.6599998</v>
      </c>
      <c r="G42" s="382">
        <f>SUM(G28:G41)</f>
        <v>162868626.38999999</v>
      </c>
      <c r="H42" s="384">
        <f>SUM(H28:H41)</f>
        <v>26338508440.899998</v>
      </c>
      <c r="I42" s="18"/>
    </row>
    <row r="43" spans="1:9" ht="18" customHeight="1">
      <c r="A43" s="381"/>
      <c r="B43" s="382"/>
      <c r="C43" s="382"/>
      <c r="D43" s="382"/>
      <c r="E43" s="383"/>
      <c r="F43" s="382"/>
      <c r="G43" s="382"/>
      <c r="H43" s="384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369" t="s">
        <v>18</v>
      </c>
      <c r="B48" s="370"/>
      <c r="C48" s="371"/>
      <c r="D48" s="370"/>
      <c r="E48" s="371"/>
      <c r="F48" s="372"/>
      <c r="G48" s="373"/>
      <c r="H48" s="374">
        <f>D48</f>
        <v>0</v>
      </c>
      <c r="I48" s="43">
        <v>2879330.79</v>
      </c>
    </row>
    <row r="49" spans="1:15" ht="8.25" customHeight="1">
      <c r="A49" s="369"/>
      <c r="B49" s="370"/>
      <c r="C49" s="371"/>
      <c r="D49" s="370"/>
      <c r="E49" s="371"/>
      <c r="F49" s="372"/>
      <c r="G49" s="373"/>
      <c r="H49" s="374"/>
      <c r="I49" s="43"/>
    </row>
    <row r="50" spans="1:15" ht="12.75" customHeight="1">
      <c r="A50" s="369" t="s">
        <v>19</v>
      </c>
      <c r="B50" s="376"/>
      <c r="C50" s="377"/>
      <c r="D50" s="371"/>
      <c r="E50" s="371"/>
      <c r="F50" s="372"/>
      <c r="G50" s="373"/>
      <c r="H50" s="378">
        <f>SUM(B50:G53)</f>
        <v>0</v>
      </c>
      <c r="I50" s="44">
        <f>SUM(I46:I49)</f>
        <v>86398412.040000007</v>
      </c>
    </row>
    <row r="51" spans="1:15" ht="12.75" customHeight="1">
      <c r="A51" s="369"/>
      <c r="B51" s="376"/>
      <c r="C51" s="377"/>
      <c r="D51" s="371"/>
      <c r="E51" s="371"/>
      <c r="F51" s="372"/>
      <c r="G51" s="373"/>
      <c r="H51" s="378"/>
    </row>
    <row r="52" spans="1:15" ht="12.75" customHeight="1">
      <c r="A52" s="369" t="s">
        <v>20</v>
      </c>
      <c r="B52" s="370"/>
      <c r="C52" s="371"/>
      <c r="D52" s="371"/>
      <c r="E52" s="371"/>
      <c r="F52" s="372"/>
      <c r="G52" s="373"/>
      <c r="H52" s="374">
        <f>F52</f>
        <v>0</v>
      </c>
      <c r="I52" s="45">
        <f>F44+C50</f>
        <v>0</v>
      </c>
    </row>
    <row r="53" spans="1:15" ht="12.75" customHeight="1">
      <c r="A53" s="369"/>
      <c r="B53" s="370"/>
      <c r="C53" s="371"/>
      <c r="D53" s="371"/>
      <c r="E53" s="371"/>
      <c r="F53" s="372"/>
      <c r="G53" s="373"/>
      <c r="H53" s="374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375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375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367" t="s">
        <v>35</v>
      </c>
      <c r="B57" s="367"/>
      <c r="C57" s="367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368" t="s">
        <v>36</v>
      </c>
      <c r="D61" s="368"/>
      <c r="E61" s="368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8" zoomScaleNormal="100" workbookViewId="0">
      <selection activeCell="E27" sqref="E27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28" t="s">
        <v>385</v>
      </c>
      <c r="B1" s="429"/>
      <c r="C1" s="429"/>
      <c r="D1" s="430"/>
      <c r="F1" s="64" t="s">
        <v>36</v>
      </c>
    </row>
    <row r="2" spans="1:9" ht="21.75" customHeight="1">
      <c r="A2" s="431" t="s">
        <v>69</v>
      </c>
      <c r="B2" s="432"/>
      <c r="C2" s="432"/>
      <c r="D2" s="433"/>
      <c r="E2" s="64" t="s">
        <v>36</v>
      </c>
      <c r="F2" s="64" t="s">
        <v>36</v>
      </c>
    </row>
    <row r="3" spans="1:9" ht="6" customHeight="1">
      <c r="A3" s="434"/>
      <c r="B3" s="435"/>
      <c r="C3" s="435"/>
      <c r="D3" s="436"/>
      <c r="F3" s="64" t="s">
        <v>36</v>
      </c>
      <c r="G3" s="64" t="s">
        <v>36</v>
      </c>
    </row>
    <row r="4" spans="1:9" ht="15.75" customHeight="1">
      <c r="A4" s="434" t="s">
        <v>396</v>
      </c>
      <c r="B4" s="435"/>
      <c r="C4" s="435"/>
      <c r="D4" s="436"/>
      <c r="F4" s="64" t="s">
        <v>36</v>
      </c>
      <c r="G4" s="64" t="s">
        <v>36</v>
      </c>
    </row>
    <row r="5" spans="1:9" ht="18" customHeight="1">
      <c r="A5" s="434" t="s">
        <v>42</v>
      </c>
      <c r="B5" s="435"/>
      <c r="C5" s="435"/>
      <c r="D5" s="436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3108540097.5300002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346">
        <v>418842082.70999998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3527382180.2400002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177636574.28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/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8306832.2999999998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4050232.88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244591844.38999999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434585483.85000002</v>
      </c>
      <c r="D27" s="289"/>
      <c r="E27" s="364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3092796696.3900003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74801687.930000007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3017995008.4600005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425"/>
      <c r="B37" s="426"/>
      <c r="C37" s="426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422" t="s">
        <v>393</v>
      </c>
      <c r="B41" s="423"/>
      <c r="C41" s="423"/>
      <c r="D41" s="424"/>
    </row>
    <row r="42" spans="1:25" ht="15" customHeight="1">
      <c r="A42" s="425" t="s">
        <v>395</v>
      </c>
      <c r="B42" s="426"/>
      <c r="C42" s="426"/>
      <c r="D42" s="427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15" zoomScaleNormal="100" workbookViewId="0">
      <selection activeCell="D41" sqref="D41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443" t="s">
        <v>385</v>
      </c>
      <c r="B1" s="444"/>
      <c r="C1" s="445"/>
      <c r="D1" s="63"/>
    </row>
    <row r="2" spans="1:1020" ht="18.75">
      <c r="A2" s="446" t="s">
        <v>41</v>
      </c>
      <c r="B2" s="447"/>
      <c r="C2" s="448"/>
      <c r="D2" s="63" t="s">
        <v>36</v>
      </c>
      <c r="E2" t="s">
        <v>36</v>
      </c>
    </row>
    <row r="3" spans="1:1020" ht="3" customHeight="1">
      <c r="A3" s="449"/>
      <c r="B3" s="450"/>
      <c r="C3" s="451"/>
      <c r="D3" s="63"/>
    </row>
    <row r="4" spans="1:1020" ht="15.75" customHeight="1">
      <c r="A4" s="452" t="s">
        <v>396</v>
      </c>
      <c r="B4" s="453"/>
      <c r="C4" s="454"/>
      <c r="D4" s="63" t="s">
        <v>36</v>
      </c>
      <c r="E4" t="s">
        <v>36</v>
      </c>
    </row>
    <row r="5" spans="1:1020" ht="15" customHeight="1">
      <c r="A5" s="455" t="s">
        <v>42</v>
      </c>
      <c r="B5" s="456"/>
      <c r="C5" s="457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4932089911.5299997</v>
      </c>
      <c r="D9" s="365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/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12470836456.879999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209175527.68000001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22288597.399999999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580584.43000000005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17634971077.920002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59215572076.07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30146803.43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59245718879.5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76880689957.419998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76880689957.419998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312567470.37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3235551221.1999998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5">
        <v>453543734.37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8">
        <f>SUM(C25:C27)</f>
        <v>4001662425.9399996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1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9">
        <f>SUM(C31:C31)</f>
        <v>91952805.310000002</v>
      </c>
      <c r="D32" s="357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0">
        <f>C28+C32</f>
        <v>4093615231.2499995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</v>
      </c>
      <c r="D36" s="114"/>
      <c r="E36" s="339" t="s">
        <v>36</v>
      </c>
      <c r="F36" s="63">
        <v>51473450292.82</v>
      </c>
      <c r="AMF36"/>
    </row>
    <row r="37" spans="1:1020" s="63" customFormat="1" ht="21" customHeight="1">
      <c r="A37" s="312" t="s">
        <v>65</v>
      </c>
      <c r="B37" s="298"/>
      <c r="C37" s="355">
        <v>18293955078.889999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3">
        <v>3017995008.46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72787074726.169998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2">
        <f>C33+C39</f>
        <v>76880689957.419998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458"/>
      <c r="B46" s="459"/>
      <c r="C46" s="460"/>
      <c r="D46" s="114"/>
      <c r="AMF46"/>
    </row>
    <row r="47" spans="1:1020" s="63" customFormat="1" ht="12.75" customHeight="1">
      <c r="A47" s="437"/>
      <c r="B47" s="438"/>
      <c r="C47" s="439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422" t="s">
        <v>393</v>
      </c>
      <c r="B49" s="423"/>
      <c r="C49" s="424"/>
      <c r="D49" s="114"/>
      <c r="AMF49"/>
    </row>
    <row r="50" spans="1:1020" s="63" customFormat="1" ht="15" customHeight="1">
      <c r="A50" s="425" t="s">
        <v>395</v>
      </c>
      <c r="B50" s="426"/>
      <c r="C50" s="427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440"/>
      <c r="B52" s="441"/>
      <c r="C52" s="442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FC5A-3B64-4887-9AB6-A9B10D45DA8E}">
  <dimension ref="K9:K11"/>
  <sheetViews>
    <sheetView workbookViewId="0">
      <selection activeCell="K9" sqref="K9:K11"/>
    </sheetView>
  </sheetViews>
  <sheetFormatPr baseColWidth="10" defaultRowHeight="12.75"/>
  <cols>
    <col min="11" max="11" width="19.140625" bestFit="1" customWidth="1"/>
  </cols>
  <sheetData>
    <row r="9" spans="11:11">
      <c r="K9" s="366"/>
    </row>
    <row r="10" spans="11:11">
      <c r="K10" s="366"/>
    </row>
    <row r="11" spans="11:11">
      <c r="K11" s="36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1" t="s">
        <v>0</v>
      </c>
      <c r="B5" s="461"/>
      <c r="C5" s="461"/>
      <c r="D5" s="461"/>
      <c r="E5" s="75"/>
      <c r="F5" s="75"/>
    </row>
    <row r="6" spans="1:6">
      <c r="A6" s="462" t="s">
        <v>1</v>
      </c>
      <c r="B6" s="462"/>
      <c r="C6" s="462"/>
      <c r="D6" s="462"/>
      <c r="E6" s="75"/>
      <c r="F6" s="75"/>
    </row>
    <row r="7" spans="1:6">
      <c r="A7" s="462" t="s">
        <v>94</v>
      </c>
      <c r="B7" s="462"/>
      <c r="C7" s="462"/>
      <c r="D7" s="462"/>
      <c r="E7" s="75"/>
      <c r="F7" s="75"/>
    </row>
    <row r="8" spans="1:6" ht="16.5" customHeight="1">
      <c r="A8" s="463" t="s">
        <v>95</v>
      </c>
      <c r="B8" s="463"/>
      <c r="C8" s="463"/>
      <c r="D8" s="463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Cambio del Patrimonio Neto (2)</vt:lpstr>
      <vt:lpstr>Estado de resultados-POA </vt:lpstr>
      <vt:lpstr>Balance General-POA</vt:lpstr>
      <vt:lpstr>Hoja3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User.App34</cp:lastModifiedBy>
  <cp:revision>10</cp:revision>
  <cp:lastPrinted>2026-01-14T14:20:00Z</cp:lastPrinted>
  <dcterms:created xsi:type="dcterms:W3CDTF">2010-01-18T15:45:26Z</dcterms:created>
  <dcterms:modified xsi:type="dcterms:W3CDTF">2026-02-09T19:16:27Z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